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4240" windowHeight="13740"/>
  </bookViews>
  <sheets>
    <sheet name="Hoja1" sheetId="1" r:id="rId1"/>
  </sheets>
  <definedNames>
    <definedName name="_GoBack" localSheetId="0">Hoja1!$D$7</definedName>
  </definedNames>
  <calcPr calcId="15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" i="1" l="1"/>
  <c r="I118" i="1"/>
  <c r="J118" i="1"/>
  <c r="H177" i="1"/>
  <c r="H176" i="1"/>
  <c r="H175" i="1"/>
  <c r="H174" i="1"/>
  <c r="H173" i="1"/>
  <c r="H172" i="1"/>
  <c r="H171" i="1"/>
  <c r="I171" i="1"/>
  <c r="J171" i="1"/>
  <c r="H170" i="1"/>
  <c r="H169" i="1"/>
  <c r="I169" i="1"/>
  <c r="H165" i="1"/>
  <c r="H164" i="1"/>
  <c r="I164" i="1"/>
  <c r="J164" i="1"/>
  <c r="H163" i="1"/>
  <c r="I163" i="1"/>
  <c r="J163" i="1"/>
  <c r="H162" i="1"/>
  <c r="H161" i="1"/>
  <c r="I161" i="1"/>
  <c r="J161" i="1"/>
  <c r="H160" i="1"/>
  <c r="H159" i="1"/>
  <c r="H158" i="1"/>
  <c r="H157" i="1"/>
  <c r="H156" i="1"/>
  <c r="I156" i="1"/>
  <c r="H152" i="1"/>
  <c r="H151" i="1"/>
  <c r="I151" i="1"/>
  <c r="J151" i="1"/>
  <c r="H150" i="1"/>
  <c r="I150" i="1"/>
  <c r="H149" i="1"/>
  <c r="I149" i="1"/>
  <c r="J149" i="1"/>
  <c r="H148" i="1"/>
  <c r="H144" i="1"/>
  <c r="I144" i="1"/>
  <c r="J144" i="1"/>
  <c r="H143" i="1"/>
  <c r="H142" i="1"/>
  <c r="H141" i="1"/>
  <c r="I141" i="1"/>
  <c r="H140" i="1"/>
  <c r="H139" i="1"/>
  <c r="I139" i="1"/>
  <c r="J139" i="1"/>
  <c r="H138" i="1"/>
  <c r="I138" i="1"/>
  <c r="H137" i="1"/>
  <c r="I137" i="1"/>
  <c r="H136" i="1"/>
  <c r="I136" i="1"/>
  <c r="H135" i="1"/>
  <c r="H134" i="1"/>
  <c r="I134" i="1"/>
  <c r="J134" i="1"/>
  <c r="H133" i="1"/>
  <c r="H132" i="1"/>
  <c r="H131" i="1"/>
  <c r="H130" i="1"/>
  <c r="I130" i="1"/>
  <c r="J130" i="1"/>
  <c r="H129" i="1"/>
  <c r="I129" i="1"/>
  <c r="H128" i="1"/>
  <c r="I128" i="1"/>
  <c r="J128" i="1"/>
  <c r="H127" i="1"/>
  <c r="H126" i="1"/>
  <c r="I126" i="1"/>
  <c r="J126" i="1"/>
  <c r="H125" i="1"/>
  <c r="I125" i="1"/>
  <c r="J125" i="1"/>
  <c r="H124" i="1"/>
  <c r="I124" i="1"/>
  <c r="H123" i="1"/>
  <c r="H122" i="1"/>
  <c r="I122" i="1"/>
  <c r="J122" i="1"/>
  <c r="H121" i="1"/>
  <c r="I121" i="1"/>
  <c r="J121" i="1"/>
  <c r="H120" i="1"/>
  <c r="I120" i="1"/>
  <c r="H119" i="1"/>
  <c r="H117" i="1"/>
  <c r="I117" i="1"/>
  <c r="J117" i="1"/>
  <c r="H116" i="1"/>
  <c r="H115" i="1"/>
  <c r="I115" i="1"/>
  <c r="H111" i="1"/>
  <c r="I111" i="1"/>
  <c r="H110" i="1"/>
  <c r="H109" i="1"/>
  <c r="H108" i="1"/>
  <c r="I108" i="1"/>
  <c r="H107" i="1"/>
  <c r="I107" i="1"/>
  <c r="H106" i="1"/>
  <c r="I106" i="1"/>
  <c r="J106" i="1"/>
  <c r="H105" i="1"/>
  <c r="H104" i="1"/>
  <c r="H103" i="1"/>
  <c r="I103" i="1"/>
  <c r="H102" i="1"/>
  <c r="I102" i="1"/>
  <c r="H98" i="1"/>
  <c r="H97" i="1"/>
  <c r="I97" i="1"/>
  <c r="J97" i="1"/>
  <c r="H96" i="1"/>
  <c r="I96" i="1"/>
  <c r="J96" i="1"/>
  <c r="H95" i="1"/>
  <c r="H94" i="1"/>
  <c r="H93" i="1"/>
  <c r="I93" i="1"/>
  <c r="H92" i="1"/>
  <c r="I92" i="1"/>
  <c r="H91" i="1"/>
  <c r="H90" i="1"/>
  <c r="I90" i="1"/>
  <c r="H89" i="1"/>
  <c r="I89" i="1"/>
  <c r="H85" i="1"/>
  <c r="H84" i="1"/>
  <c r="I84" i="1"/>
  <c r="J84" i="1"/>
  <c r="H83" i="1"/>
  <c r="I83" i="1"/>
  <c r="J83" i="1"/>
  <c r="H82" i="1"/>
  <c r="I82" i="1"/>
  <c r="J82" i="1"/>
  <c r="H81" i="1"/>
  <c r="H76" i="1"/>
  <c r="H77" i="1"/>
  <c r="H78" i="1"/>
  <c r="H79" i="1"/>
  <c r="H80" i="1"/>
  <c r="H86" i="1"/>
  <c r="I79" i="1"/>
  <c r="I78" i="1"/>
  <c r="J78" i="1"/>
  <c r="H72" i="1"/>
  <c r="I72" i="1"/>
  <c r="J72" i="1"/>
  <c r="H71" i="1"/>
  <c r="H70" i="1"/>
  <c r="I70" i="1"/>
  <c r="J70" i="1"/>
  <c r="H69" i="1"/>
  <c r="I69" i="1"/>
  <c r="J69" i="1"/>
  <c r="H68" i="1"/>
  <c r="H67" i="1"/>
  <c r="H66" i="1"/>
  <c r="I66" i="1"/>
  <c r="J66" i="1"/>
  <c r="H65" i="1"/>
  <c r="I65" i="1"/>
  <c r="H64" i="1"/>
  <c r="I64" i="1"/>
  <c r="H63" i="1"/>
  <c r="H59" i="1"/>
  <c r="I59" i="1"/>
  <c r="J59" i="1"/>
  <c r="H58" i="1"/>
  <c r="I58" i="1"/>
  <c r="H57" i="1"/>
  <c r="H56" i="1"/>
  <c r="I56" i="1"/>
  <c r="J56" i="1"/>
  <c r="H55" i="1"/>
  <c r="I55" i="1"/>
  <c r="J55" i="1"/>
  <c r="H54" i="1"/>
  <c r="H53" i="1"/>
  <c r="I53" i="1"/>
  <c r="H52" i="1"/>
  <c r="I52" i="1"/>
  <c r="J52" i="1"/>
  <c r="H51" i="1"/>
  <c r="I51" i="1"/>
  <c r="H50" i="1"/>
  <c r="I50" i="1"/>
  <c r="J50" i="1"/>
  <c r="H46" i="1"/>
  <c r="I46" i="1"/>
  <c r="J46" i="1"/>
  <c r="H45" i="1"/>
  <c r="I45" i="1"/>
  <c r="H44" i="1"/>
  <c r="I44" i="1"/>
  <c r="J44" i="1"/>
  <c r="H43" i="1"/>
  <c r="H42" i="1"/>
  <c r="I42" i="1"/>
  <c r="J42" i="1"/>
  <c r="H41" i="1"/>
  <c r="I41" i="1"/>
  <c r="H40" i="1"/>
  <c r="I40" i="1"/>
  <c r="H39" i="1"/>
  <c r="H38" i="1"/>
  <c r="I38" i="1"/>
  <c r="J38" i="1"/>
  <c r="H37" i="1"/>
  <c r="I37" i="1"/>
  <c r="H33" i="1"/>
  <c r="H32" i="1"/>
  <c r="H31" i="1"/>
  <c r="I31" i="1"/>
  <c r="J31" i="1"/>
  <c r="H30" i="1"/>
  <c r="I30" i="1"/>
  <c r="J30" i="1"/>
  <c r="H29" i="1"/>
  <c r="H28" i="1"/>
  <c r="H27" i="1"/>
  <c r="I27" i="1"/>
  <c r="J27" i="1"/>
  <c r="H26" i="1"/>
  <c r="I26" i="1"/>
  <c r="J26" i="1"/>
  <c r="H25" i="1"/>
  <c r="H24" i="1"/>
  <c r="I24" i="1"/>
  <c r="H20" i="1"/>
  <c r="I20" i="1"/>
  <c r="J20" i="1"/>
  <c r="H19" i="1"/>
  <c r="I19" i="1"/>
  <c r="J19" i="1"/>
  <c r="H18" i="1"/>
  <c r="H17" i="1"/>
  <c r="I17" i="1"/>
  <c r="J17" i="1"/>
  <c r="H16" i="1"/>
  <c r="I16" i="1"/>
  <c r="J16" i="1"/>
  <c r="H15" i="1"/>
  <c r="H14" i="1"/>
  <c r="I14" i="1"/>
  <c r="H13" i="1"/>
  <c r="I13" i="1"/>
  <c r="J13" i="1"/>
  <c r="H12" i="1"/>
  <c r="I12" i="1"/>
  <c r="J12" i="1"/>
  <c r="H11" i="1"/>
  <c r="I11" i="1"/>
  <c r="I160" i="1"/>
  <c r="J160" i="1"/>
  <c r="I173" i="1"/>
  <c r="J173" i="1"/>
  <c r="I32" i="1"/>
  <c r="J93" i="1"/>
  <c r="I165" i="1"/>
  <c r="J165" i="1"/>
  <c r="J120" i="1"/>
  <c r="I110" i="1"/>
  <c r="J110" i="1"/>
  <c r="I140" i="1"/>
  <c r="J140" i="1"/>
  <c r="I170" i="1"/>
  <c r="J170" i="1"/>
  <c r="I175" i="1"/>
  <c r="J175" i="1"/>
  <c r="I177" i="1"/>
  <c r="J177" i="1"/>
  <c r="I18" i="1"/>
  <c r="J18" i="1"/>
  <c r="I54" i="1"/>
  <c r="J54" i="1"/>
  <c r="J58" i="1"/>
  <c r="I68" i="1"/>
  <c r="J68" i="1"/>
  <c r="J89" i="1"/>
  <c r="I116" i="1"/>
  <c r="J116" i="1"/>
  <c r="I132" i="1"/>
  <c r="J132" i="1"/>
  <c r="I159" i="1"/>
  <c r="J159" i="1"/>
  <c r="H21" i="1"/>
  <c r="I39" i="1"/>
  <c r="J39" i="1"/>
  <c r="I91" i="1"/>
  <c r="J91" i="1"/>
  <c r="J40" i="1"/>
  <c r="I81" i="1"/>
  <c r="J81" i="1"/>
  <c r="J92" i="1"/>
  <c r="I25" i="1"/>
  <c r="J25" i="1"/>
  <c r="I43" i="1"/>
  <c r="J43" i="1"/>
  <c r="I63" i="1"/>
  <c r="J63" i="1"/>
  <c r="I33" i="1"/>
  <c r="J33" i="1"/>
  <c r="I71" i="1"/>
  <c r="J71" i="1"/>
  <c r="I95" i="1"/>
  <c r="J95" i="1"/>
  <c r="I105" i="1"/>
  <c r="J105" i="1"/>
  <c r="I15" i="1"/>
  <c r="J15" i="1"/>
  <c r="I29" i="1"/>
  <c r="J29" i="1"/>
  <c r="I57" i="1"/>
  <c r="J57" i="1"/>
  <c r="I67" i="1"/>
  <c r="J67" i="1"/>
  <c r="I77" i="1"/>
  <c r="J77" i="1"/>
  <c r="I85" i="1"/>
  <c r="J85" i="1"/>
  <c r="H166" i="1"/>
  <c r="I109" i="1"/>
  <c r="J109" i="1"/>
  <c r="I119" i="1"/>
  <c r="J119" i="1"/>
  <c r="I123" i="1"/>
  <c r="J123" i="1"/>
  <c r="I127" i="1"/>
  <c r="J127" i="1"/>
  <c r="I131" i="1"/>
  <c r="J131" i="1"/>
  <c r="I135" i="1"/>
  <c r="J135" i="1"/>
  <c r="I143" i="1"/>
  <c r="J143" i="1"/>
  <c r="I148" i="1"/>
  <c r="J148" i="1"/>
  <c r="I152" i="1"/>
  <c r="J152" i="1"/>
  <c r="I158" i="1"/>
  <c r="J158" i="1"/>
  <c r="I162" i="1"/>
  <c r="J162" i="1"/>
  <c r="I172" i="1"/>
  <c r="J172" i="1"/>
  <c r="I176" i="1"/>
  <c r="J176" i="1"/>
  <c r="I76" i="1"/>
  <c r="I80" i="1"/>
  <c r="J80" i="1"/>
  <c r="I94" i="1"/>
  <c r="J94" i="1"/>
  <c r="I98" i="1"/>
  <c r="J98" i="1"/>
  <c r="I104" i="1"/>
  <c r="J104" i="1"/>
  <c r="J76" i="1"/>
  <c r="J64" i="1"/>
  <c r="H60" i="1"/>
  <c r="H47" i="1"/>
  <c r="I157" i="1"/>
  <c r="J157" i="1"/>
  <c r="I174" i="1"/>
  <c r="J174" i="1"/>
  <c r="J90" i="1"/>
  <c r="H99" i="1"/>
  <c r="H178" i="1"/>
  <c r="J32" i="1"/>
  <c r="J45" i="1"/>
  <c r="J102" i="1"/>
  <c r="H112" i="1"/>
  <c r="H153" i="1"/>
  <c r="J136" i="1"/>
  <c r="J107" i="1"/>
  <c r="I153" i="1"/>
  <c r="H34" i="1"/>
  <c r="J53" i="1"/>
  <c r="J124" i="1"/>
  <c r="J108" i="1"/>
  <c r="J115" i="1"/>
  <c r="H145" i="1"/>
  <c r="H73" i="1"/>
  <c r="I28" i="1"/>
  <c r="I34" i="1"/>
  <c r="J129" i="1"/>
  <c r="I133" i="1"/>
  <c r="J133" i="1"/>
  <c r="J138" i="1"/>
  <c r="I142" i="1"/>
  <c r="J142" i="1"/>
  <c r="I73" i="1"/>
  <c r="I145" i="1"/>
  <c r="J103" i="1"/>
  <c r="I112" i="1"/>
  <c r="J99" i="1"/>
  <c r="I99" i="1"/>
  <c r="J24" i="1"/>
  <c r="I60" i="1"/>
  <c r="I86" i="1"/>
  <c r="J156" i="1"/>
  <c r="I166" i="1"/>
  <c r="I178" i="1"/>
  <c r="J169" i="1"/>
  <c r="J178" i="1"/>
  <c r="J11" i="1"/>
  <c r="I21" i="1"/>
  <c r="I47" i="1"/>
  <c r="J37" i="1"/>
  <c r="J41" i="1"/>
  <c r="J51" i="1"/>
  <c r="J65" i="1"/>
  <c r="J73" i="1"/>
  <c r="J79" i="1"/>
  <c r="J86" i="1"/>
  <c r="J111" i="1"/>
  <c r="J137" i="1"/>
  <c r="J141" i="1"/>
  <c r="J150" i="1"/>
  <c r="J153" i="1"/>
  <c r="J14" i="1"/>
  <c r="J60" i="1"/>
  <c r="J28" i="1"/>
  <c r="J34" i="1"/>
  <c r="J145" i="1"/>
  <c r="H179" i="1"/>
  <c r="J47" i="1"/>
  <c r="J21" i="1"/>
  <c r="J166" i="1"/>
  <c r="J112" i="1"/>
  <c r="I179" i="1"/>
  <c r="J179" i="1"/>
</calcChain>
</file>

<file path=xl/sharedStrings.xml><?xml version="1.0" encoding="utf-8"?>
<sst xmlns="http://schemas.openxmlformats.org/spreadsheetml/2006/main" count="190" uniqueCount="80">
  <si>
    <t>UNIVERSIDAD CENTRAL DEL ECUADOR</t>
  </si>
  <si>
    <t>PROTOCOLO INVESTIGACIÓN SEMILLA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</si>
  <si>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</si>
  <si>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</si>
  <si>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</si>
  <si>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</si>
  <si>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</si>
  <si>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</si>
  <si>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</si>
  <si>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</si>
  <si>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</si>
  <si>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</si>
  <si>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530212 EXAMENES DE LABORATORIO</t>
  </si>
  <si>
    <t>530212 TOTAL EXAMENES DE LABORATORIO</t>
  </si>
  <si>
    <t>530801 ALIMENTOS Y BEBIDAS (COPENSACION PARA LOS SUJETOS DE ESTUDIO)</t>
  </si>
  <si>
    <t>530801 TOTAL ALIMENTOS Y BEBIDAS</t>
  </si>
  <si>
    <t>530802 VESTUARIO, LENCERIA Y PRENDAS DE PROTECCION</t>
  </si>
  <si>
    <t>530802 TOTAL VESTUARIO, LENCERIA Y PRENDAS DE PROTECCION</t>
  </si>
  <si>
    <t>730804 MATERIAL DE OFICINA</t>
  </si>
  <si>
    <t>530804 TOTAL MATERIAL DE OFICINA</t>
  </si>
  <si>
    <t>530805 MATERIAL DE ASEO</t>
  </si>
  <si>
    <t>530805 TOTAL MATERIAL DE ASEO</t>
  </si>
  <si>
    <t>530809 MEDICINAS Y PRODUCTOS FARMACEUTICOS</t>
  </si>
  <si>
    <t>530809 TOTAL MEDICINAS Y PRODUCTOS FARMACEUTICOS</t>
  </si>
  <si>
    <t>530811 MATERIALES DE CONSTRUCCION, ELECTRICOS, PLOMERIA CARPINTERIA</t>
  </si>
  <si>
    <t>530811 TOTAL MATERIALES DE CONSTRUCCION</t>
  </si>
  <si>
    <t>530829  INSUMOS MATERIALES  PARA INVESTIGACION</t>
  </si>
  <si>
    <t>530829 TOTAL  INSUMOS MATERIALES  PARA INVESTIGACION</t>
  </si>
  <si>
    <t>531512  SEMOVIENTES</t>
  </si>
  <si>
    <t>531512 TOTAL SEMOVIENTES</t>
  </si>
  <si>
    <t>840104 MAQUINARIA Y EQUIPO  (COSTO MAYOR 100 USD POR UNIDAD)</t>
  </si>
  <si>
    <t>840104 TOTAL MAQUINARIA Y EQUIPO</t>
  </si>
  <si>
    <t>840109 LIBROS Y COLECCIONES</t>
  </si>
  <si>
    <t>840109 TOTAL LIBROS Y COLECCIONES</t>
  </si>
  <si>
    <t>TOTAL PRESUESTO PROYECTO SEMILLA</t>
  </si>
  <si>
    <t>DIRECCION DE INVESTIGACIÓN  -  COMISIÓN DE INVESTIGACIÓN FORMATIVA</t>
  </si>
  <si>
    <t>PROYECTO:</t>
  </si>
  <si>
    <t>CÓDIGO: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</si>
  <si>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</si>
  <si>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r>
      <rPr>
        <sz val="11"/>
        <color rgb="FFFF0000"/>
        <rFont val="Calibri"/>
        <family val="2"/>
        <scheme val="minor"/>
      </rPr>
      <t xml:space="preserve">NOTA: </t>
    </r>
    <r>
      <rPr>
        <sz val="11"/>
        <rFont val="Calibri"/>
        <family val="2"/>
        <scheme val="minor"/>
      </rPr>
      <t>EL VALOR DEL PRESUPUESTO, INCLUIDO IVA,EN NINGUN CASO  PODRA EXCEDER DE 3.000,00 dólares</t>
    </r>
  </si>
  <si>
    <t>FECHA ELABORACIÓN:</t>
  </si>
  <si>
    <t>VICERRECTORADO DE INVESTIGACIÓN, DOCTORADOS E INNOVACIÓN</t>
  </si>
  <si>
    <t>ACTIVIDAD DE LA ENZIMA  ALANINO AMINOTRANSFERASA (ALT) EN SALIVA DE PACIENTES CON PERIODONTITIS CRÓNICA, ANTES Y DESPUÉS DEL TRATAMIENTO PERIODONTAL NO QUIRÚRGICO.</t>
  </si>
  <si>
    <t>SERVILLETAS FAMILIA MEDIANA</t>
  </si>
  <si>
    <t>SANDUCHE</t>
  </si>
  <si>
    <t>BEBIDA GASEOSA COCA COLA</t>
  </si>
  <si>
    <t>HOJAS DE PAPEL BOND 75 G</t>
  </si>
  <si>
    <t>resma</t>
  </si>
  <si>
    <t>boligrafos bic punta fina color azul</t>
  </si>
  <si>
    <t>lapiz stadler B2</t>
  </si>
  <si>
    <t>borrador blanco stadler</t>
  </si>
  <si>
    <t>papel bond A4</t>
  </si>
  <si>
    <t>C/hoja</t>
  </si>
  <si>
    <t>unidad</t>
  </si>
  <si>
    <t>c/hoja</t>
  </si>
  <si>
    <t>frasco</t>
  </si>
  <si>
    <t>gasa esteril</t>
  </si>
  <si>
    <t>paquete</t>
  </si>
  <si>
    <t>caja</t>
  </si>
  <si>
    <t>rollo</t>
  </si>
  <si>
    <t>alcohol antiséptico 1000 ml</t>
  </si>
  <si>
    <t>vasos desechables 12 onzas</t>
  </si>
  <si>
    <t>25 unidades</t>
  </si>
  <si>
    <t>espejos bucales</t>
  </si>
  <si>
    <t>sondas periodontales CP 15</t>
  </si>
  <si>
    <t>impresión documentos e informe final</t>
  </si>
  <si>
    <t>empastado informe final</t>
  </si>
  <si>
    <t>fotocopiado documentos anexos</t>
  </si>
  <si>
    <t>KIT PRUEBA ENZIMÁTICA ALT (por 40 unidades)</t>
  </si>
  <si>
    <t>TUBOS DE ENSAYO ESTERILES de vidrio de 5 ml</t>
  </si>
  <si>
    <t>PARAFINA sólida</t>
  </si>
  <si>
    <t>BATA DESECHABLE talla grande</t>
  </si>
  <si>
    <t>GORROS QUIRÚRGICOS DESECHABLES talla unica</t>
  </si>
  <si>
    <t>CAMPO DE PECHO DESECHABLE medianos</t>
  </si>
  <si>
    <t>GAFAS DE PROTECCIÓN 3M industrial</t>
  </si>
  <si>
    <t>guantes de manejo clínico talla Mediano</t>
  </si>
  <si>
    <t>jabón líquido antibacterial 300 ml</t>
  </si>
  <si>
    <t>toallas desechables familia 300 hojas</t>
  </si>
  <si>
    <t>fundas para basura rojas medianas</t>
  </si>
  <si>
    <t>fundas para basura negras medianas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</si>
</sst>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/>
    <xf numFmtId="0" fontId="3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5" fillId="2" borderId="6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horizontal="center" wrapText="1"/>
    </xf>
    <xf numFmtId="0" fontId="5" fillId="2" borderId="8" xfId="0" applyFont="1" applyFill="1" applyBorder="1" applyAlignment="1" applyProtection="1">
      <alignment horizontal="center" wrapText="1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2" fontId="9" fillId="0" borderId="16" xfId="0" applyNumberFormat="1" applyFont="1" applyBorder="1" applyAlignment="1" applyProtection="1">
      <alignment horizontal="right" vertical="center" wrapText="1"/>
      <protection locked="0"/>
    </xf>
    <xf numFmtId="2" fontId="9" fillId="0" borderId="17" xfId="0" applyNumberFormat="1" applyFont="1" applyBorder="1" applyAlignment="1" applyProtection="1">
      <alignment horizontal="right" vertical="center" wrapText="1"/>
    </xf>
    <xf numFmtId="0" fontId="10" fillId="0" borderId="16" xfId="0" applyFont="1" applyBorder="1" applyAlignment="1" applyProtection="1">
      <alignment horizontal="center" vertical="center"/>
      <protection locked="0"/>
    </xf>
    <xf numFmtId="2" fontId="10" fillId="0" borderId="16" xfId="0" applyNumberFormat="1" applyFont="1" applyBorder="1" applyAlignment="1" applyProtection="1">
      <alignment horizontal="right" vertical="center"/>
      <protection locked="0"/>
    </xf>
    <xf numFmtId="2" fontId="9" fillId="4" borderId="17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2" fontId="10" fillId="0" borderId="22" xfId="0" applyNumberFormat="1" applyFont="1" applyBorder="1" applyAlignment="1" applyProtection="1">
      <alignment horizontal="right" vertical="center"/>
      <protection locked="0"/>
    </xf>
    <xf numFmtId="2" fontId="9" fillId="4" borderId="17" xfId="0" applyNumberFormat="1" applyFont="1" applyFill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2" fontId="9" fillId="4" borderId="17" xfId="0" applyNumberFormat="1" applyFont="1" applyFill="1" applyBorder="1" applyAlignment="1" applyProtection="1">
      <alignment horizontal="center" vertical="center"/>
    </xf>
    <xf numFmtId="2" fontId="9" fillId="0" borderId="16" xfId="0" applyNumberFormat="1" applyFont="1" applyBorder="1" applyAlignment="1" applyProtection="1">
      <alignment horizontal="center" vertical="center" wrapText="1"/>
      <protection locked="0"/>
    </xf>
    <xf numFmtId="2" fontId="10" fillId="0" borderId="16" xfId="0" applyNumberFormat="1" applyFont="1" applyBorder="1" applyAlignment="1" applyProtection="1">
      <alignment horizontal="center" vertical="center"/>
      <protection locked="0"/>
    </xf>
    <xf numFmtId="2" fontId="9" fillId="4" borderId="26" xfId="0" applyNumberFormat="1" applyFont="1" applyFill="1" applyBorder="1" applyAlignment="1" applyProtection="1">
      <alignment horizontal="right" vertical="center"/>
    </xf>
    <xf numFmtId="2" fontId="11" fillId="5" borderId="27" xfId="0" applyNumberFormat="1" applyFont="1" applyFill="1" applyBorder="1" applyAlignment="1">
      <alignment horizontal="center" vertical="center"/>
    </xf>
    <xf numFmtId="0" fontId="12" fillId="5" borderId="27" xfId="0" applyFont="1" applyFill="1" applyBorder="1" applyAlignment="1" applyProtection="1">
      <alignment horizontal="center" vertical="center" wrapText="1"/>
    </xf>
    <xf numFmtId="0" fontId="12" fillId="5" borderId="28" xfId="0" applyFont="1" applyFill="1" applyBorder="1" applyAlignment="1" applyProtection="1">
      <alignment horizontal="center" vertical="center" wrapText="1"/>
    </xf>
    <xf numFmtId="0" fontId="13" fillId="0" borderId="0" xfId="0" applyFont="1" applyProtection="1">
      <protection locked="0"/>
    </xf>
    <xf numFmtId="0" fontId="5" fillId="2" borderId="7" xfId="0" applyFont="1" applyFill="1" applyBorder="1" applyAlignment="1" applyProtection="1">
      <alignment horizontal="center" wrapText="1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horizontal="center" wrapText="1"/>
    </xf>
    <xf numFmtId="0" fontId="5" fillId="2" borderId="8" xfId="0" applyFont="1" applyFill="1" applyBorder="1" applyAlignment="1" applyProtection="1">
      <alignment horizont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94129</xdr:colOff>
      <xdr:row>0</xdr:row>
      <xdr:rowOff>205066</xdr:rowOff>
    </xdr:from>
    <xdr:to>
      <xdr:col>1</xdr:col>
      <xdr:colOff>597834</xdr:colOff>
      <xdr:row>3</xdr:row>
      <xdr:rowOff>64434</xdr:rowOff>
    </xdr:to>
    <xdr:pic>
      <xdr:nvPicPr>
        <xdr:cNvPr id="2" name="Imagen 1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04" y="205066"/>
          <a:ext cx="503705" cy="554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abSelected="1" workbookViewId="0">
      <selection activeCell="H52" sqref="H52"/>
    </sheetView>
  </sheetViews>
  <sheetFormatPr baseColWidth="10" defaultColWidth="11.28515625" defaultRowHeight="15" x14ac:dyDescent="0.25"/>
  <cols>
    <col min="1" max="3" width="11.28515625" style="2"/>
    <col min="4" max="4" width="53.28515625" style="2" customWidth="1"/>
    <col min="5" max="7" width="11.28515625" style="2"/>
    <col min="8" max="8" width="14" style="2" customWidth="1"/>
    <col min="9" max="16384" width="11.28515625" style="2"/>
  </cols>
  <sheetData>
    <row r="1" spans="1:10" ht="17.10000000000000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thickBot="1" x14ac:dyDescent="0.3">
      <c r="A2" s="3"/>
      <c r="B2" s="38" t="s">
        <v>0</v>
      </c>
      <c r="C2" s="39"/>
      <c r="D2" s="39"/>
      <c r="E2" s="39"/>
      <c r="F2" s="39"/>
      <c r="G2" s="39"/>
      <c r="H2" s="39"/>
      <c r="I2" s="39"/>
      <c r="J2" s="40"/>
    </row>
    <row r="3" spans="1:10" ht="18.75" x14ac:dyDescent="0.3">
      <c r="A3" s="3"/>
      <c r="B3" s="38" t="s">
        <v>41</v>
      </c>
      <c r="C3" s="39"/>
      <c r="D3" s="39"/>
      <c r="E3" s="39"/>
      <c r="F3" s="39"/>
      <c r="G3" s="39"/>
      <c r="H3" s="39"/>
      <c r="I3" s="39"/>
      <c r="J3" s="40"/>
    </row>
    <row r="4" spans="1:10" ht="18.75" x14ac:dyDescent="0.3">
      <c r="A4" s="3"/>
      <c r="B4" s="41" t="s">
        <v>35</v>
      </c>
      <c r="C4" s="42"/>
      <c r="D4" s="42"/>
      <c r="E4" s="42"/>
      <c r="F4" s="42"/>
      <c r="G4" s="42"/>
      <c r="H4" s="42"/>
      <c r="I4" s="42"/>
      <c r="J4" s="43"/>
    </row>
    <row r="5" spans="1:10" ht="18.75" x14ac:dyDescent="0.3">
      <c r="A5" s="3"/>
      <c r="B5" s="41" t="s">
        <v>1</v>
      </c>
      <c r="C5" s="42"/>
      <c r="D5" s="42"/>
      <c r="E5" s="42"/>
      <c r="F5" s="42"/>
      <c r="G5" s="42"/>
      <c r="H5" s="42"/>
      <c r="I5" s="42"/>
      <c r="J5" s="43"/>
    </row>
    <row r="6" spans="1:10" ht="44.25" customHeight="1" thickBot="1" x14ac:dyDescent="0.3">
      <c r="A6" s="4"/>
      <c r="B6" s="44" t="s">
        <v>38</v>
      </c>
      <c r="C6" s="45"/>
      <c r="D6" s="45"/>
      <c r="E6" s="45"/>
      <c r="F6" s="45"/>
      <c r="G6" s="45"/>
      <c r="H6" s="45"/>
      <c r="I6" s="45"/>
      <c r="J6" s="46"/>
    </row>
    <row r="7" spans="1:10" ht="18" customHeight="1" thickBot="1" x14ac:dyDescent="0.3">
      <c r="A7" s="4"/>
      <c r="B7" s="5" t="s">
        <v>36</v>
      </c>
      <c r="C7" s="6"/>
      <c r="D7" s="34" t="s">
        <v>42</v>
      </c>
      <c r="E7" s="6"/>
      <c r="F7" s="6"/>
      <c r="G7" s="6"/>
      <c r="H7" s="6"/>
      <c r="I7" s="6"/>
      <c r="J7" s="7"/>
    </row>
    <row r="8" spans="1:10" ht="17.25" customHeight="1" thickBot="1" x14ac:dyDescent="0.3">
      <c r="A8" s="4"/>
      <c r="B8" s="5" t="s">
        <v>37</v>
      </c>
      <c r="C8" s="6"/>
      <c r="D8" s="6"/>
      <c r="E8" s="6"/>
      <c r="F8" s="6"/>
      <c r="G8" s="6"/>
      <c r="H8" s="6"/>
      <c r="I8" s="6"/>
      <c r="J8" s="7"/>
    </row>
    <row r="9" spans="1:10" ht="42" customHeight="1" thickBot="1" x14ac:dyDescent="0.3">
      <c r="A9" s="1"/>
      <c r="B9" s="47" t="s">
        <v>2</v>
      </c>
      <c r="C9" s="48"/>
      <c r="D9" s="48"/>
      <c r="E9" s="48"/>
      <c r="F9" s="48"/>
      <c r="G9" s="48"/>
      <c r="H9" s="48"/>
      <c r="I9" s="48"/>
      <c r="J9" s="49"/>
    </row>
    <row r="10" spans="1:10" ht="31.5" x14ac:dyDescent="0.25">
      <c r="A10" s="1"/>
      <c r="B10" s="8" t="s">
        <v>3</v>
      </c>
      <c r="C10" s="8" t="s">
        <v>3</v>
      </c>
      <c r="D10" s="9" t="s">
        <v>4</v>
      </c>
      <c r="E10" s="10" t="s">
        <v>5</v>
      </c>
      <c r="F10" s="10" t="s">
        <v>6</v>
      </c>
      <c r="G10" s="10" t="s">
        <v>7</v>
      </c>
      <c r="H10" s="11" t="s">
        <v>8</v>
      </c>
      <c r="I10" s="11" t="s">
        <v>9</v>
      </c>
      <c r="J10" s="11" t="s">
        <v>10</v>
      </c>
    </row>
    <row r="11" spans="1:10" ht="15.95" x14ac:dyDescent="0.2">
      <c r="A11" s="1"/>
      <c r="B11" s="12">
        <v>530204</v>
      </c>
      <c r="C11" s="12">
        <v>1</v>
      </c>
      <c r="D11" s="13" t="s">
        <v>51</v>
      </c>
      <c r="E11" s="14" t="s">
        <v>47</v>
      </c>
      <c r="F11" s="14">
        <v>3</v>
      </c>
      <c r="G11" s="15">
        <v>4</v>
      </c>
      <c r="H11" s="16">
        <f t="shared" ref="H11:H20" si="0">+F11*G11</f>
        <v>12</v>
      </c>
      <c r="I11" s="16">
        <f t="shared" ref="I11:I20" si="1">+H11*0.14</f>
        <v>1.6800000000000002</v>
      </c>
      <c r="J11" s="16">
        <f t="shared" ref="J11:J20" si="2">+H11+I11</f>
        <v>13.68</v>
      </c>
    </row>
    <row r="12" spans="1:10" ht="15.75" x14ac:dyDescent="0.25">
      <c r="A12" s="1"/>
      <c r="B12" s="12">
        <v>530204</v>
      </c>
      <c r="C12" s="12">
        <v>2</v>
      </c>
      <c r="D12" s="13" t="s">
        <v>65</v>
      </c>
      <c r="E12" s="14" t="s">
        <v>52</v>
      </c>
      <c r="F12" s="14">
        <v>1000</v>
      </c>
      <c r="G12" s="15">
        <v>1.4999999999999999E-2</v>
      </c>
      <c r="H12" s="16">
        <f t="shared" si="0"/>
        <v>15</v>
      </c>
      <c r="I12" s="16">
        <f t="shared" si="1"/>
        <v>2.1</v>
      </c>
      <c r="J12" s="16">
        <f t="shared" si="2"/>
        <v>17.100000000000001</v>
      </c>
    </row>
    <row r="13" spans="1:10" ht="15.95" x14ac:dyDescent="0.2">
      <c r="A13" s="1"/>
      <c r="B13" s="12">
        <v>530204</v>
      </c>
      <c r="C13" s="12">
        <v>3</v>
      </c>
      <c r="D13" s="13" t="s">
        <v>66</v>
      </c>
      <c r="E13" s="14" t="s">
        <v>53</v>
      </c>
      <c r="F13" s="14">
        <v>3</v>
      </c>
      <c r="G13" s="15">
        <v>25</v>
      </c>
      <c r="H13" s="16">
        <f t="shared" si="0"/>
        <v>75</v>
      </c>
      <c r="I13" s="16">
        <f t="shared" si="1"/>
        <v>10.500000000000002</v>
      </c>
      <c r="J13" s="16">
        <f t="shared" si="2"/>
        <v>85.5</v>
      </c>
    </row>
    <row r="14" spans="1:10" ht="15.95" x14ac:dyDescent="0.2">
      <c r="A14" s="1"/>
      <c r="B14" s="12">
        <v>530204</v>
      </c>
      <c r="C14" s="12">
        <v>4</v>
      </c>
      <c r="D14" s="13" t="s">
        <v>67</v>
      </c>
      <c r="E14" s="14" t="s">
        <v>54</v>
      </c>
      <c r="F14" s="14">
        <v>500</v>
      </c>
      <c r="G14" s="15">
        <v>0.15</v>
      </c>
      <c r="H14" s="16">
        <f t="shared" si="0"/>
        <v>75</v>
      </c>
      <c r="I14" s="16">
        <f t="shared" si="1"/>
        <v>10.500000000000002</v>
      </c>
      <c r="J14" s="16">
        <f t="shared" si="2"/>
        <v>85.5</v>
      </c>
    </row>
    <row r="15" spans="1:10" ht="15.95" x14ac:dyDescent="0.2">
      <c r="A15" s="1"/>
      <c r="B15" s="12">
        <v>530204</v>
      </c>
      <c r="C15" s="12">
        <v>5</v>
      </c>
      <c r="D15" s="13"/>
      <c r="E15" s="14"/>
      <c r="F15" s="14"/>
      <c r="G15" s="15"/>
      <c r="H15" s="16">
        <f t="shared" si="0"/>
        <v>0</v>
      </c>
      <c r="I15" s="16">
        <f t="shared" si="1"/>
        <v>0</v>
      </c>
      <c r="J15" s="16">
        <f t="shared" si="2"/>
        <v>0</v>
      </c>
    </row>
    <row r="16" spans="1:10" ht="15.95" x14ac:dyDescent="0.2">
      <c r="A16" s="1"/>
      <c r="B16" s="12">
        <v>530204</v>
      </c>
      <c r="C16" s="12">
        <v>6</v>
      </c>
      <c r="D16" s="13"/>
      <c r="E16" s="14"/>
      <c r="F16" s="14"/>
      <c r="G16" s="15"/>
      <c r="H16" s="16">
        <f t="shared" si="0"/>
        <v>0</v>
      </c>
      <c r="I16" s="16">
        <f t="shared" si="1"/>
        <v>0</v>
      </c>
      <c r="J16" s="16">
        <f t="shared" si="2"/>
        <v>0</v>
      </c>
    </row>
    <row r="17" spans="1:10" ht="15.95" x14ac:dyDescent="0.2">
      <c r="A17" s="1"/>
      <c r="B17" s="12">
        <v>530204</v>
      </c>
      <c r="C17" s="12">
        <v>7</v>
      </c>
      <c r="D17" s="13"/>
      <c r="E17" s="14"/>
      <c r="F17" s="14"/>
      <c r="G17" s="15"/>
      <c r="H17" s="16">
        <f t="shared" si="0"/>
        <v>0</v>
      </c>
      <c r="I17" s="16">
        <f t="shared" si="1"/>
        <v>0</v>
      </c>
      <c r="J17" s="16">
        <f t="shared" si="2"/>
        <v>0</v>
      </c>
    </row>
    <row r="18" spans="1:10" ht="15.95" x14ac:dyDescent="0.2">
      <c r="A18" s="1"/>
      <c r="B18" s="12">
        <v>530204</v>
      </c>
      <c r="C18" s="12">
        <v>8</v>
      </c>
      <c r="D18" s="13"/>
      <c r="E18" s="14"/>
      <c r="F18" s="14"/>
      <c r="G18" s="15"/>
      <c r="H18" s="16">
        <f t="shared" si="0"/>
        <v>0</v>
      </c>
      <c r="I18" s="16">
        <f t="shared" si="1"/>
        <v>0</v>
      </c>
      <c r="J18" s="16">
        <f t="shared" si="2"/>
        <v>0</v>
      </c>
    </row>
    <row r="19" spans="1:10" ht="15.95" x14ac:dyDescent="0.2">
      <c r="A19" s="1"/>
      <c r="B19" s="12">
        <v>530204</v>
      </c>
      <c r="C19" s="12">
        <v>9</v>
      </c>
      <c r="D19" s="13"/>
      <c r="E19" s="14"/>
      <c r="F19" s="14"/>
      <c r="G19" s="15"/>
      <c r="H19" s="16">
        <f t="shared" si="0"/>
        <v>0</v>
      </c>
      <c r="I19" s="16">
        <f t="shared" si="1"/>
        <v>0</v>
      </c>
      <c r="J19" s="16">
        <f t="shared" si="2"/>
        <v>0</v>
      </c>
    </row>
    <row r="20" spans="1:10" ht="15.95" x14ac:dyDescent="0.2">
      <c r="A20" s="1"/>
      <c r="B20" s="12">
        <v>530204</v>
      </c>
      <c r="C20" s="12">
        <v>10</v>
      </c>
      <c r="D20" s="17"/>
      <c r="E20" s="17"/>
      <c r="F20" s="17"/>
      <c r="G20" s="18"/>
      <c r="H20" s="16">
        <f t="shared" si="0"/>
        <v>0</v>
      </c>
      <c r="I20" s="16">
        <f t="shared" si="1"/>
        <v>0</v>
      </c>
      <c r="J20" s="16">
        <f t="shared" si="2"/>
        <v>0</v>
      </c>
    </row>
    <row r="21" spans="1:10" ht="16.5" thickBot="1" x14ac:dyDescent="0.3">
      <c r="A21" s="1"/>
      <c r="B21" s="50" t="s">
        <v>11</v>
      </c>
      <c r="C21" s="51"/>
      <c r="D21" s="51"/>
      <c r="E21" s="51"/>
      <c r="F21" s="51"/>
      <c r="G21" s="52"/>
      <c r="H21" s="19">
        <f>SUM(H11:H20)</f>
        <v>177</v>
      </c>
      <c r="I21" s="19">
        <f>SUM(I11:I20)</f>
        <v>24.78</v>
      </c>
      <c r="J21" s="19">
        <f>SUM(J11:J20)</f>
        <v>201.78</v>
      </c>
    </row>
    <row r="22" spans="1:10" ht="18.95" thickBot="1" x14ac:dyDescent="0.25">
      <c r="A22" s="1"/>
      <c r="B22" s="47" t="s">
        <v>12</v>
      </c>
      <c r="C22" s="48"/>
      <c r="D22" s="48"/>
      <c r="E22" s="48"/>
      <c r="F22" s="48"/>
      <c r="G22" s="48"/>
      <c r="H22" s="48"/>
      <c r="I22" s="48"/>
      <c r="J22" s="49"/>
    </row>
    <row r="23" spans="1:10" ht="31.5" x14ac:dyDescent="0.25">
      <c r="A23" s="1"/>
      <c r="B23" s="8" t="s">
        <v>3</v>
      </c>
      <c r="C23" s="8" t="s">
        <v>3</v>
      </c>
      <c r="D23" s="9" t="s">
        <v>4</v>
      </c>
      <c r="E23" s="10" t="s">
        <v>5</v>
      </c>
      <c r="F23" s="10" t="s">
        <v>6</v>
      </c>
      <c r="G23" s="10" t="s">
        <v>7</v>
      </c>
      <c r="H23" s="11" t="s">
        <v>8</v>
      </c>
      <c r="I23" s="11" t="s">
        <v>9</v>
      </c>
      <c r="J23" s="11" t="s">
        <v>10</v>
      </c>
    </row>
    <row r="24" spans="1:10" ht="15.75" x14ac:dyDescent="0.25">
      <c r="A24" s="1"/>
      <c r="B24" s="12">
        <v>530212</v>
      </c>
      <c r="C24" s="12">
        <v>1</v>
      </c>
      <c r="D24" s="13" t="s">
        <v>68</v>
      </c>
      <c r="E24" s="14"/>
      <c r="F24" s="14">
        <v>2</v>
      </c>
      <c r="G24" s="15">
        <v>400</v>
      </c>
      <c r="H24" s="16">
        <f t="shared" ref="H24:H33" si="3">+F24*G24</f>
        <v>800</v>
      </c>
      <c r="I24" s="16">
        <f t="shared" ref="I24:I33" si="4">+H24*0.14</f>
        <v>112.00000000000001</v>
      </c>
      <c r="J24" s="16">
        <f t="shared" ref="J24:J33" si="5">+H24+I24</f>
        <v>912</v>
      </c>
    </row>
    <row r="25" spans="1:10" ht="15.95" x14ac:dyDescent="0.2">
      <c r="A25" s="1"/>
      <c r="B25" s="12">
        <v>530212</v>
      </c>
      <c r="C25" s="12">
        <v>2</v>
      </c>
      <c r="D25" s="13" t="s">
        <v>69</v>
      </c>
      <c r="E25" s="14"/>
      <c r="F25" s="14">
        <v>300</v>
      </c>
      <c r="G25" s="15">
        <v>0.5</v>
      </c>
      <c r="H25" s="16">
        <f t="shared" si="3"/>
        <v>150</v>
      </c>
      <c r="I25" s="16">
        <f t="shared" si="4"/>
        <v>21.000000000000004</v>
      </c>
      <c r="J25" s="16">
        <f t="shared" si="5"/>
        <v>171</v>
      </c>
    </row>
    <row r="26" spans="1:10" ht="15.75" x14ac:dyDescent="0.25">
      <c r="A26" s="1"/>
      <c r="B26" s="12">
        <v>530212</v>
      </c>
      <c r="C26" s="12">
        <v>3</v>
      </c>
      <c r="D26" s="13" t="s">
        <v>70</v>
      </c>
      <c r="E26" s="14"/>
      <c r="F26" s="14">
        <v>300</v>
      </c>
      <c r="G26" s="15">
        <v>0.05</v>
      </c>
      <c r="H26" s="16">
        <f t="shared" si="3"/>
        <v>15</v>
      </c>
      <c r="I26" s="16">
        <f t="shared" si="4"/>
        <v>2.1</v>
      </c>
      <c r="J26" s="16">
        <f t="shared" si="5"/>
        <v>17.100000000000001</v>
      </c>
    </row>
    <row r="27" spans="1:10" ht="15.95" x14ac:dyDescent="0.2">
      <c r="A27" s="1"/>
      <c r="B27" s="12">
        <v>530212</v>
      </c>
      <c r="C27" s="12">
        <v>4</v>
      </c>
      <c r="D27" s="13" t="s">
        <v>43</v>
      </c>
      <c r="E27" s="14"/>
      <c r="F27" s="14">
        <v>2</v>
      </c>
      <c r="G27" s="15">
        <v>3</v>
      </c>
      <c r="H27" s="16">
        <f t="shared" si="3"/>
        <v>6</v>
      </c>
      <c r="I27" s="16">
        <f t="shared" si="4"/>
        <v>0.84000000000000008</v>
      </c>
      <c r="J27" s="16">
        <f t="shared" si="5"/>
        <v>6.84</v>
      </c>
    </row>
    <row r="28" spans="1:10" ht="15.95" x14ac:dyDescent="0.2">
      <c r="A28" s="1"/>
      <c r="B28" s="12">
        <v>530212</v>
      </c>
      <c r="C28" s="12">
        <v>5</v>
      </c>
      <c r="D28" s="13"/>
      <c r="E28" s="14"/>
      <c r="F28" s="14"/>
      <c r="G28" s="15"/>
      <c r="H28" s="16">
        <f t="shared" si="3"/>
        <v>0</v>
      </c>
      <c r="I28" s="16">
        <f t="shared" si="4"/>
        <v>0</v>
      </c>
      <c r="J28" s="16">
        <f t="shared" si="5"/>
        <v>0</v>
      </c>
    </row>
    <row r="29" spans="1:10" ht="15.95" x14ac:dyDescent="0.2">
      <c r="A29" s="1"/>
      <c r="B29" s="12">
        <v>530212</v>
      </c>
      <c r="C29" s="12">
        <v>6</v>
      </c>
      <c r="D29" s="13"/>
      <c r="E29" s="14"/>
      <c r="F29" s="14"/>
      <c r="G29" s="15"/>
      <c r="H29" s="16">
        <f t="shared" si="3"/>
        <v>0</v>
      </c>
      <c r="I29" s="16">
        <f t="shared" si="4"/>
        <v>0</v>
      </c>
      <c r="J29" s="16">
        <f t="shared" si="5"/>
        <v>0</v>
      </c>
    </row>
    <row r="30" spans="1:10" ht="15.95" x14ac:dyDescent="0.2">
      <c r="A30" s="1"/>
      <c r="B30" s="12">
        <v>530212</v>
      </c>
      <c r="C30" s="12">
        <v>7</v>
      </c>
      <c r="D30" s="13"/>
      <c r="E30" s="14"/>
      <c r="F30" s="14"/>
      <c r="G30" s="15"/>
      <c r="H30" s="16">
        <f t="shared" si="3"/>
        <v>0</v>
      </c>
      <c r="I30" s="16">
        <f t="shared" si="4"/>
        <v>0</v>
      </c>
      <c r="J30" s="16">
        <f t="shared" si="5"/>
        <v>0</v>
      </c>
    </row>
    <row r="31" spans="1:10" ht="15.95" x14ac:dyDescent="0.2">
      <c r="A31" s="1"/>
      <c r="B31" s="12">
        <v>530212</v>
      </c>
      <c r="C31" s="12">
        <v>8</v>
      </c>
      <c r="D31" s="13"/>
      <c r="E31" s="14"/>
      <c r="F31" s="14"/>
      <c r="G31" s="15"/>
      <c r="H31" s="16">
        <f t="shared" si="3"/>
        <v>0</v>
      </c>
      <c r="I31" s="16">
        <f t="shared" si="4"/>
        <v>0</v>
      </c>
      <c r="J31" s="16">
        <f t="shared" si="5"/>
        <v>0</v>
      </c>
    </row>
    <row r="32" spans="1:10" ht="15.95" x14ac:dyDescent="0.2">
      <c r="A32" s="1"/>
      <c r="B32" s="12">
        <v>530212</v>
      </c>
      <c r="C32" s="12">
        <v>9</v>
      </c>
      <c r="D32" s="13"/>
      <c r="E32" s="14"/>
      <c r="F32" s="14"/>
      <c r="G32" s="15"/>
      <c r="H32" s="16">
        <f t="shared" si="3"/>
        <v>0</v>
      </c>
      <c r="I32" s="16">
        <f t="shared" si="4"/>
        <v>0</v>
      </c>
      <c r="J32" s="16">
        <f t="shared" si="5"/>
        <v>0</v>
      </c>
    </row>
    <row r="33" spans="1:10" ht="15.95" x14ac:dyDescent="0.2">
      <c r="A33" s="1"/>
      <c r="B33" s="12">
        <v>530212</v>
      </c>
      <c r="C33" s="20">
        <v>10</v>
      </c>
      <c r="D33" s="21"/>
      <c r="E33" s="21"/>
      <c r="F33" s="21"/>
      <c r="G33" s="22"/>
      <c r="H33" s="16">
        <f t="shared" si="3"/>
        <v>0</v>
      </c>
      <c r="I33" s="16">
        <f t="shared" si="4"/>
        <v>0</v>
      </c>
      <c r="J33" s="16">
        <f t="shared" si="5"/>
        <v>0</v>
      </c>
    </row>
    <row r="34" spans="1:10" ht="17.100000000000001" thickBot="1" x14ac:dyDescent="0.25">
      <c r="A34" s="1"/>
      <c r="B34" s="35" t="s">
        <v>13</v>
      </c>
      <c r="C34" s="36"/>
      <c r="D34" s="36"/>
      <c r="E34" s="36"/>
      <c r="F34" s="36"/>
      <c r="G34" s="37"/>
      <c r="H34" s="23">
        <f>SUM(H24:H33)</f>
        <v>971</v>
      </c>
      <c r="I34" s="23">
        <f>SUM(I24:I33)</f>
        <v>135.94000000000003</v>
      </c>
      <c r="J34" s="23">
        <f>SUM(J24:J33)</f>
        <v>1106.9399999999998</v>
      </c>
    </row>
    <row r="35" spans="1:10" ht="30.75" customHeight="1" thickBot="1" x14ac:dyDescent="0.25">
      <c r="A35" s="1"/>
      <c r="B35" s="47" t="s">
        <v>14</v>
      </c>
      <c r="C35" s="53"/>
      <c r="D35" s="53"/>
      <c r="E35" s="53"/>
      <c r="F35" s="53"/>
      <c r="G35" s="53"/>
      <c r="H35" s="53"/>
      <c r="I35" s="53"/>
      <c r="J35" s="54"/>
    </row>
    <row r="36" spans="1:10" ht="31.5" x14ac:dyDescent="0.25">
      <c r="A36" s="1"/>
      <c r="B36" s="8" t="s">
        <v>3</v>
      </c>
      <c r="C36" s="8" t="s">
        <v>3</v>
      </c>
      <c r="D36" s="9" t="s">
        <v>4</v>
      </c>
      <c r="E36" s="10" t="s">
        <v>5</v>
      </c>
      <c r="F36" s="10" t="s">
        <v>6</v>
      </c>
      <c r="G36" s="10" t="s">
        <v>7</v>
      </c>
      <c r="H36" s="11" t="s">
        <v>8</v>
      </c>
      <c r="I36" s="11" t="s">
        <v>9</v>
      </c>
      <c r="J36" s="11" t="s">
        <v>10</v>
      </c>
    </row>
    <row r="37" spans="1:10" ht="15.95" x14ac:dyDescent="0.2">
      <c r="A37" s="1"/>
      <c r="B37" s="12">
        <v>530801</v>
      </c>
      <c r="C37" s="12">
        <v>1</v>
      </c>
      <c r="D37" s="13" t="s">
        <v>44</v>
      </c>
      <c r="E37" s="14"/>
      <c r="F37" s="14">
        <v>300</v>
      </c>
      <c r="G37" s="15">
        <v>1.2</v>
      </c>
      <c r="H37" s="16">
        <f t="shared" ref="H37:H46" si="6">+F37*G37</f>
        <v>360</v>
      </c>
      <c r="I37" s="16">
        <f t="shared" ref="I37:I46" si="7">+H37*0.14</f>
        <v>50.400000000000006</v>
      </c>
      <c r="J37" s="16">
        <f t="shared" ref="J37:J46" si="8">+H37+I37</f>
        <v>410.4</v>
      </c>
    </row>
    <row r="38" spans="1:10" ht="15.95" x14ac:dyDescent="0.2">
      <c r="A38" s="1"/>
      <c r="B38" s="12">
        <v>530801</v>
      </c>
      <c r="C38" s="12">
        <v>2</v>
      </c>
      <c r="D38" s="13" t="s">
        <v>45</v>
      </c>
      <c r="E38" s="14"/>
      <c r="F38" s="14">
        <v>300</v>
      </c>
      <c r="G38" s="15">
        <v>0.4</v>
      </c>
      <c r="H38" s="16">
        <f t="shared" si="6"/>
        <v>120</v>
      </c>
      <c r="I38" s="16">
        <f t="shared" si="7"/>
        <v>16.8</v>
      </c>
      <c r="J38" s="16">
        <f t="shared" si="8"/>
        <v>136.80000000000001</v>
      </c>
    </row>
    <row r="39" spans="1:10" ht="15.95" x14ac:dyDescent="0.2">
      <c r="A39" s="1"/>
      <c r="B39" s="12">
        <v>530801</v>
      </c>
      <c r="C39" s="12">
        <v>3</v>
      </c>
      <c r="D39" s="13"/>
      <c r="E39" s="14"/>
      <c r="F39" s="14"/>
      <c r="G39" s="15"/>
      <c r="H39" s="16">
        <f t="shared" si="6"/>
        <v>0</v>
      </c>
      <c r="I39" s="16">
        <f t="shared" si="7"/>
        <v>0</v>
      </c>
      <c r="J39" s="16">
        <f t="shared" si="8"/>
        <v>0</v>
      </c>
    </row>
    <row r="40" spans="1:10" ht="15.95" x14ac:dyDescent="0.2">
      <c r="A40" s="1"/>
      <c r="B40" s="12">
        <v>530801</v>
      </c>
      <c r="C40" s="12">
        <v>4</v>
      </c>
      <c r="D40" s="13"/>
      <c r="E40" s="14"/>
      <c r="F40" s="14"/>
      <c r="G40" s="15"/>
      <c r="H40" s="16">
        <f t="shared" si="6"/>
        <v>0</v>
      </c>
      <c r="I40" s="16">
        <f t="shared" si="7"/>
        <v>0</v>
      </c>
      <c r="J40" s="16">
        <f t="shared" si="8"/>
        <v>0</v>
      </c>
    </row>
    <row r="41" spans="1:10" ht="15.95" x14ac:dyDescent="0.2">
      <c r="A41" s="1"/>
      <c r="B41" s="12">
        <v>530801</v>
      </c>
      <c r="C41" s="12">
        <v>5</v>
      </c>
      <c r="D41" s="13"/>
      <c r="E41" s="14"/>
      <c r="F41" s="14"/>
      <c r="G41" s="15"/>
      <c r="H41" s="16">
        <f t="shared" si="6"/>
        <v>0</v>
      </c>
      <c r="I41" s="16">
        <f t="shared" si="7"/>
        <v>0</v>
      </c>
      <c r="J41" s="16">
        <f t="shared" si="8"/>
        <v>0</v>
      </c>
    </row>
    <row r="42" spans="1:10" ht="15.95" x14ac:dyDescent="0.2">
      <c r="A42" s="1"/>
      <c r="B42" s="12">
        <v>530801</v>
      </c>
      <c r="C42" s="12">
        <v>6</v>
      </c>
      <c r="D42" s="13"/>
      <c r="E42" s="14"/>
      <c r="F42" s="14"/>
      <c r="G42" s="15"/>
      <c r="H42" s="16">
        <f t="shared" si="6"/>
        <v>0</v>
      </c>
      <c r="I42" s="16">
        <f t="shared" si="7"/>
        <v>0</v>
      </c>
      <c r="J42" s="16">
        <f t="shared" si="8"/>
        <v>0</v>
      </c>
    </row>
    <row r="43" spans="1:10" ht="15.95" x14ac:dyDescent="0.2">
      <c r="A43" s="1"/>
      <c r="B43" s="12">
        <v>530801</v>
      </c>
      <c r="C43" s="12">
        <v>7</v>
      </c>
      <c r="D43" s="13"/>
      <c r="E43" s="14"/>
      <c r="F43" s="14"/>
      <c r="G43" s="15"/>
      <c r="H43" s="16">
        <f t="shared" si="6"/>
        <v>0</v>
      </c>
      <c r="I43" s="16">
        <f t="shared" si="7"/>
        <v>0</v>
      </c>
      <c r="J43" s="16">
        <f t="shared" si="8"/>
        <v>0</v>
      </c>
    </row>
    <row r="44" spans="1:10" ht="15.95" x14ac:dyDescent="0.2">
      <c r="A44" s="1"/>
      <c r="B44" s="12">
        <v>530801</v>
      </c>
      <c r="C44" s="12">
        <v>8</v>
      </c>
      <c r="D44" s="13"/>
      <c r="E44" s="14"/>
      <c r="F44" s="14"/>
      <c r="G44" s="15"/>
      <c r="H44" s="16">
        <f t="shared" si="6"/>
        <v>0</v>
      </c>
      <c r="I44" s="16">
        <f t="shared" si="7"/>
        <v>0</v>
      </c>
      <c r="J44" s="16">
        <f t="shared" si="8"/>
        <v>0</v>
      </c>
    </row>
    <row r="45" spans="1:10" ht="15.95" x14ac:dyDescent="0.2">
      <c r="A45" s="1"/>
      <c r="B45" s="12">
        <v>530801</v>
      </c>
      <c r="C45" s="12">
        <v>9</v>
      </c>
      <c r="D45" s="13"/>
      <c r="E45" s="14"/>
      <c r="F45" s="14"/>
      <c r="G45" s="15"/>
      <c r="H45" s="16">
        <f t="shared" si="6"/>
        <v>0</v>
      </c>
      <c r="I45" s="16">
        <f t="shared" si="7"/>
        <v>0</v>
      </c>
      <c r="J45" s="16">
        <f t="shared" si="8"/>
        <v>0</v>
      </c>
    </row>
    <row r="46" spans="1:10" ht="15.95" x14ac:dyDescent="0.2">
      <c r="A46" s="1"/>
      <c r="B46" s="12">
        <v>530801</v>
      </c>
      <c r="C46" s="12">
        <v>10</v>
      </c>
      <c r="D46" s="17"/>
      <c r="E46" s="17"/>
      <c r="F46" s="17"/>
      <c r="G46" s="18"/>
      <c r="H46" s="16">
        <f t="shared" si="6"/>
        <v>0</v>
      </c>
      <c r="I46" s="16">
        <f t="shared" si="7"/>
        <v>0</v>
      </c>
      <c r="J46" s="16">
        <f t="shared" si="8"/>
        <v>0</v>
      </c>
    </row>
    <row r="47" spans="1:10" ht="17.100000000000001" thickBot="1" x14ac:dyDescent="0.25">
      <c r="A47" s="1"/>
      <c r="B47" s="35" t="s">
        <v>15</v>
      </c>
      <c r="C47" s="36"/>
      <c r="D47" s="36"/>
      <c r="E47" s="36"/>
      <c r="F47" s="36"/>
      <c r="G47" s="37"/>
      <c r="H47" s="23">
        <f>SUM(H37:H46)</f>
        <v>480</v>
      </c>
      <c r="I47" s="23">
        <f>SUM(I37:I46)</f>
        <v>67.2</v>
      </c>
      <c r="J47" s="23">
        <f>SUM(J37:J46)</f>
        <v>547.20000000000005</v>
      </c>
    </row>
    <row r="48" spans="1:10" ht="18.95" thickBot="1" x14ac:dyDescent="0.25">
      <c r="A48" s="1"/>
      <c r="B48" s="55" t="s">
        <v>16</v>
      </c>
      <c r="C48" s="53"/>
      <c r="D48" s="53"/>
      <c r="E48" s="53"/>
      <c r="F48" s="53"/>
      <c r="G48" s="53"/>
      <c r="H48" s="53"/>
      <c r="I48" s="53"/>
      <c r="J48" s="54"/>
    </row>
    <row r="49" spans="1:10" ht="31.5" x14ac:dyDescent="0.25">
      <c r="A49" s="1"/>
      <c r="B49" s="8" t="s">
        <v>3</v>
      </c>
      <c r="C49" s="8" t="s">
        <v>3</v>
      </c>
      <c r="D49" s="9" t="s">
        <v>4</v>
      </c>
      <c r="E49" s="10" t="s">
        <v>5</v>
      </c>
      <c r="F49" s="10" t="s">
        <v>6</v>
      </c>
      <c r="G49" s="10" t="s">
        <v>7</v>
      </c>
      <c r="H49" s="11" t="s">
        <v>8</v>
      </c>
      <c r="I49" s="11" t="s">
        <v>9</v>
      </c>
      <c r="J49" s="11" t="s">
        <v>10</v>
      </c>
    </row>
    <row r="50" spans="1:10" ht="15.95" x14ac:dyDescent="0.2">
      <c r="A50" s="1"/>
      <c r="B50" s="12">
        <v>530802</v>
      </c>
      <c r="C50" s="12">
        <v>1</v>
      </c>
      <c r="D50" s="13" t="s">
        <v>71</v>
      </c>
      <c r="E50" s="14" t="s">
        <v>53</v>
      </c>
      <c r="F50" s="14">
        <v>300</v>
      </c>
      <c r="G50" s="15">
        <v>1</v>
      </c>
      <c r="H50" s="16">
        <f t="shared" ref="H50:H59" si="9">+F50*G50</f>
        <v>300</v>
      </c>
      <c r="I50" s="16">
        <f t="shared" ref="I50:I59" si="10">+H50*0.14</f>
        <v>42.000000000000007</v>
      </c>
      <c r="J50" s="16">
        <f t="shared" ref="J50:J59" si="11">+H50+I50</f>
        <v>342</v>
      </c>
    </row>
    <row r="51" spans="1:10" ht="15.75" x14ac:dyDescent="0.25">
      <c r="A51" s="1"/>
      <c r="B51" s="12">
        <v>530802</v>
      </c>
      <c r="C51" s="12">
        <v>2</v>
      </c>
      <c r="D51" s="13" t="s">
        <v>72</v>
      </c>
      <c r="E51" s="14" t="s">
        <v>53</v>
      </c>
      <c r="F51" s="14">
        <v>300</v>
      </c>
      <c r="G51" s="15">
        <v>0.3</v>
      </c>
      <c r="H51" s="16">
        <f t="shared" si="9"/>
        <v>90</v>
      </c>
      <c r="I51" s="16">
        <f t="shared" si="10"/>
        <v>12.600000000000001</v>
      </c>
      <c r="J51" s="16">
        <f t="shared" si="11"/>
        <v>102.6</v>
      </c>
    </row>
    <row r="52" spans="1:10" ht="15.95" x14ac:dyDescent="0.2">
      <c r="A52" s="1"/>
      <c r="B52" s="12">
        <v>530802</v>
      </c>
      <c r="C52" s="12">
        <v>3</v>
      </c>
      <c r="D52" s="13" t="s">
        <v>73</v>
      </c>
      <c r="E52" s="14" t="s">
        <v>53</v>
      </c>
      <c r="F52" s="14">
        <v>300</v>
      </c>
      <c r="G52" s="15">
        <v>0.5</v>
      </c>
      <c r="H52" s="16">
        <f t="shared" si="9"/>
        <v>150</v>
      </c>
      <c r="I52" s="16">
        <f t="shared" si="10"/>
        <v>21.000000000000004</v>
      </c>
      <c r="J52" s="16">
        <f t="shared" si="11"/>
        <v>171</v>
      </c>
    </row>
    <row r="53" spans="1:10" ht="15.75" x14ac:dyDescent="0.25">
      <c r="A53" s="1"/>
      <c r="B53" s="12">
        <v>530802</v>
      </c>
      <c r="C53" s="12">
        <v>4</v>
      </c>
      <c r="D53" s="13" t="s">
        <v>74</v>
      </c>
      <c r="E53" s="14" t="s">
        <v>53</v>
      </c>
      <c r="F53" s="14">
        <v>4</v>
      </c>
      <c r="G53" s="15">
        <v>5</v>
      </c>
      <c r="H53" s="16">
        <f t="shared" si="9"/>
        <v>20</v>
      </c>
      <c r="I53" s="16">
        <f t="shared" si="10"/>
        <v>2.8000000000000003</v>
      </c>
      <c r="J53" s="16">
        <f t="shared" si="11"/>
        <v>22.8</v>
      </c>
    </row>
    <row r="54" spans="1:10" ht="15.75" x14ac:dyDescent="0.25">
      <c r="A54" s="1"/>
      <c r="B54" s="12">
        <v>530802</v>
      </c>
      <c r="C54" s="12">
        <v>5</v>
      </c>
      <c r="D54" s="13" t="s">
        <v>75</v>
      </c>
      <c r="E54" s="14" t="s">
        <v>58</v>
      </c>
      <c r="F54" s="14">
        <v>4</v>
      </c>
      <c r="G54" s="15">
        <v>9</v>
      </c>
      <c r="H54" s="16">
        <f t="shared" si="9"/>
        <v>36</v>
      </c>
      <c r="I54" s="16">
        <f t="shared" si="10"/>
        <v>5.0400000000000009</v>
      </c>
      <c r="J54" s="16">
        <f t="shared" si="11"/>
        <v>41.04</v>
      </c>
    </row>
    <row r="55" spans="1:10" ht="15.95" x14ac:dyDescent="0.2">
      <c r="A55" s="1"/>
      <c r="B55" s="12">
        <v>530802</v>
      </c>
      <c r="C55" s="12">
        <v>6</v>
      </c>
      <c r="D55" s="13"/>
      <c r="E55" s="14"/>
      <c r="F55" s="14"/>
      <c r="G55" s="15"/>
      <c r="H55" s="16">
        <f t="shared" si="9"/>
        <v>0</v>
      </c>
      <c r="I55" s="16">
        <f t="shared" si="10"/>
        <v>0</v>
      </c>
      <c r="J55" s="16">
        <f t="shared" si="11"/>
        <v>0</v>
      </c>
    </row>
    <row r="56" spans="1:10" ht="15.95" x14ac:dyDescent="0.2">
      <c r="A56" s="1"/>
      <c r="B56" s="12">
        <v>530802</v>
      </c>
      <c r="C56" s="12">
        <v>7</v>
      </c>
      <c r="D56" s="13"/>
      <c r="E56" s="14"/>
      <c r="F56" s="14"/>
      <c r="G56" s="15"/>
      <c r="H56" s="16">
        <f t="shared" si="9"/>
        <v>0</v>
      </c>
      <c r="I56" s="16">
        <f t="shared" si="10"/>
        <v>0</v>
      </c>
      <c r="J56" s="16">
        <f t="shared" si="11"/>
        <v>0</v>
      </c>
    </row>
    <row r="57" spans="1:10" ht="15.95" x14ac:dyDescent="0.2">
      <c r="A57" s="1"/>
      <c r="B57" s="12">
        <v>530802</v>
      </c>
      <c r="C57" s="12">
        <v>8</v>
      </c>
      <c r="D57" s="13"/>
      <c r="E57" s="14"/>
      <c r="F57" s="14"/>
      <c r="G57" s="15"/>
      <c r="H57" s="16">
        <f t="shared" si="9"/>
        <v>0</v>
      </c>
      <c r="I57" s="16">
        <f t="shared" si="10"/>
        <v>0</v>
      </c>
      <c r="J57" s="16">
        <f t="shared" si="11"/>
        <v>0</v>
      </c>
    </row>
    <row r="58" spans="1:10" ht="15.95" x14ac:dyDescent="0.2">
      <c r="A58" s="1"/>
      <c r="B58" s="12">
        <v>530802</v>
      </c>
      <c r="C58" s="12">
        <v>9</v>
      </c>
      <c r="D58" s="13"/>
      <c r="E58" s="14"/>
      <c r="F58" s="14"/>
      <c r="G58" s="15"/>
      <c r="H58" s="16">
        <f t="shared" si="9"/>
        <v>0</v>
      </c>
      <c r="I58" s="16">
        <f t="shared" si="10"/>
        <v>0</v>
      </c>
      <c r="J58" s="16">
        <f t="shared" si="11"/>
        <v>0</v>
      </c>
    </row>
    <row r="59" spans="1:10" ht="15.95" x14ac:dyDescent="0.2">
      <c r="A59" s="1"/>
      <c r="B59" s="12">
        <v>530802</v>
      </c>
      <c r="C59" s="12">
        <v>10</v>
      </c>
      <c r="D59" s="17"/>
      <c r="E59" s="17"/>
      <c r="F59" s="17"/>
      <c r="G59" s="18"/>
      <c r="H59" s="16">
        <f t="shared" si="9"/>
        <v>0</v>
      </c>
      <c r="I59" s="16">
        <f t="shared" si="10"/>
        <v>0</v>
      </c>
      <c r="J59" s="16">
        <f t="shared" si="11"/>
        <v>0</v>
      </c>
    </row>
    <row r="60" spans="1:10" ht="17.100000000000001" thickBot="1" x14ac:dyDescent="0.25">
      <c r="A60" s="1"/>
      <c r="B60" s="35" t="s">
        <v>17</v>
      </c>
      <c r="C60" s="36"/>
      <c r="D60" s="36"/>
      <c r="E60" s="36"/>
      <c r="F60" s="36"/>
      <c r="G60" s="37"/>
      <c r="H60" s="23">
        <f>SUM(H50:H59)</f>
        <v>596</v>
      </c>
      <c r="I60" s="23">
        <f>SUM(I50:I59)</f>
        <v>83.440000000000012</v>
      </c>
      <c r="J60" s="23">
        <f>SUM(J50:J59)</f>
        <v>679.43999999999994</v>
      </c>
    </row>
    <row r="61" spans="1:10" ht="18.95" thickBot="1" x14ac:dyDescent="0.25">
      <c r="A61" s="1"/>
      <c r="B61" s="55" t="s">
        <v>18</v>
      </c>
      <c r="C61" s="53"/>
      <c r="D61" s="53"/>
      <c r="E61" s="53"/>
      <c r="F61" s="53"/>
      <c r="G61" s="53"/>
      <c r="H61" s="53"/>
      <c r="I61" s="53"/>
      <c r="J61" s="54"/>
    </row>
    <row r="62" spans="1:10" ht="31.5" x14ac:dyDescent="0.25">
      <c r="A62" s="1"/>
      <c r="B62" s="8" t="s">
        <v>3</v>
      </c>
      <c r="C62" s="8" t="s">
        <v>3</v>
      </c>
      <c r="D62" s="9" t="s">
        <v>4</v>
      </c>
      <c r="E62" s="10" t="s">
        <v>5</v>
      </c>
      <c r="F62" s="10" t="s">
        <v>6</v>
      </c>
      <c r="G62" s="10" t="s">
        <v>7</v>
      </c>
      <c r="H62" s="11" t="s">
        <v>8</v>
      </c>
      <c r="I62" s="11" t="s">
        <v>9</v>
      </c>
      <c r="J62" s="11" t="s">
        <v>10</v>
      </c>
    </row>
    <row r="63" spans="1:10" ht="15.95" x14ac:dyDescent="0.2">
      <c r="A63" s="1"/>
      <c r="B63" s="12">
        <v>530802</v>
      </c>
      <c r="C63" s="12">
        <v>1</v>
      </c>
      <c r="D63" s="13" t="s">
        <v>46</v>
      </c>
      <c r="E63" s="14" t="s">
        <v>47</v>
      </c>
      <c r="F63" s="14">
        <v>5</v>
      </c>
      <c r="G63" s="15">
        <v>6</v>
      </c>
      <c r="H63" s="16">
        <f t="shared" ref="H63:H72" si="12">+F63*G63</f>
        <v>30</v>
      </c>
      <c r="I63" s="16">
        <f t="shared" ref="I63:I72" si="13">+H63*0.14</f>
        <v>4.2</v>
      </c>
      <c r="J63" s="16">
        <f t="shared" ref="J63:J72" si="14">+H63+I63</f>
        <v>34.200000000000003</v>
      </c>
    </row>
    <row r="64" spans="1:10" ht="15.95" x14ac:dyDescent="0.2">
      <c r="A64" s="1"/>
      <c r="B64" s="12">
        <v>530802</v>
      </c>
      <c r="C64" s="12">
        <v>2</v>
      </c>
      <c r="D64" s="13" t="s">
        <v>48</v>
      </c>
      <c r="E64" s="14"/>
      <c r="F64" s="14">
        <v>15</v>
      </c>
      <c r="G64" s="15">
        <v>0.6</v>
      </c>
      <c r="H64" s="16">
        <f t="shared" si="12"/>
        <v>9</v>
      </c>
      <c r="I64" s="16">
        <f t="shared" si="13"/>
        <v>1.2600000000000002</v>
      </c>
      <c r="J64" s="16">
        <f t="shared" si="14"/>
        <v>10.26</v>
      </c>
    </row>
    <row r="65" spans="1:10" ht="15.95" x14ac:dyDescent="0.2">
      <c r="A65" s="1"/>
      <c r="B65" s="12">
        <v>530802</v>
      </c>
      <c r="C65" s="12">
        <v>3</v>
      </c>
      <c r="D65" s="13" t="s">
        <v>49</v>
      </c>
      <c r="E65" s="14"/>
      <c r="F65" s="14">
        <v>10</v>
      </c>
      <c r="G65" s="15">
        <v>0.6</v>
      </c>
      <c r="H65" s="16">
        <f t="shared" si="12"/>
        <v>6</v>
      </c>
      <c r="I65" s="16">
        <f t="shared" si="13"/>
        <v>0.84000000000000008</v>
      </c>
      <c r="J65" s="16">
        <f t="shared" si="14"/>
        <v>6.84</v>
      </c>
    </row>
    <row r="66" spans="1:10" ht="15.95" x14ac:dyDescent="0.2">
      <c r="A66" s="1"/>
      <c r="B66" s="12">
        <v>530802</v>
      </c>
      <c r="C66" s="12">
        <v>4</v>
      </c>
      <c r="D66" s="13" t="s">
        <v>50</v>
      </c>
      <c r="E66" s="14"/>
      <c r="F66" s="14">
        <v>5</v>
      </c>
      <c r="G66" s="15">
        <v>1.1000000000000001</v>
      </c>
      <c r="H66" s="16">
        <f t="shared" si="12"/>
        <v>5.5</v>
      </c>
      <c r="I66" s="16">
        <f t="shared" si="13"/>
        <v>0.77</v>
      </c>
      <c r="J66" s="16">
        <f t="shared" si="14"/>
        <v>6.27</v>
      </c>
    </row>
    <row r="67" spans="1:10" ht="15.95" x14ac:dyDescent="0.2">
      <c r="A67" s="1"/>
      <c r="B67" s="12">
        <v>530802</v>
      </c>
      <c r="C67" s="12">
        <v>5</v>
      </c>
      <c r="D67" s="13"/>
      <c r="E67" s="14"/>
      <c r="F67" s="14"/>
      <c r="G67" s="15"/>
      <c r="H67" s="16">
        <f t="shared" si="12"/>
        <v>0</v>
      </c>
      <c r="I67" s="16">
        <f t="shared" si="13"/>
        <v>0</v>
      </c>
      <c r="J67" s="16">
        <f t="shared" si="14"/>
        <v>0</v>
      </c>
    </row>
    <row r="68" spans="1:10" ht="15.95" x14ac:dyDescent="0.2">
      <c r="A68" s="1"/>
      <c r="B68" s="12">
        <v>530802</v>
      </c>
      <c r="C68" s="12">
        <v>6</v>
      </c>
      <c r="D68" s="13"/>
      <c r="E68" s="14"/>
      <c r="F68" s="14"/>
      <c r="G68" s="15"/>
      <c r="H68" s="16">
        <f t="shared" si="12"/>
        <v>0</v>
      </c>
      <c r="I68" s="16">
        <f t="shared" si="13"/>
        <v>0</v>
      </c>
      <c r="J68" s="16">
        <f t="shared" si="14"/>
        <v>0</v>
      </c>
    </row>
    <row r="69" spans="1:10" ht="15.95" x14ac:dyDescent="0.2">
      <c r="A69" s="1"/>
      <c r="B69" s="12">
        <v>530802</v>
      </c>
      <c r="C69" s="12">
        <v>7</v>
      </c>
      <c r="D69" s="13"/>
      <c r="E69" s="14"/>
      <c r="F69" s="14"/>
      <c r="G69" s="15"/>
      <c r="H69" s="16">
        <f t="shared" si="12"/>
        <v>0</v>
      </c>
      <c r="I69" s="16">
        <f t="shared" si="13"/>
        <v>0</v>
      </c>
      <c r="J69" s="16">
        <f t="shared" si="14"/>
        <v>0</v>
      </c>
    </row>
    <row r="70" spans="1:10" ht="15.95" x14ac:dyDescent="0.2">
      <c r="A70" s="1"/>
      <c r="B70" s="12">
        <v>530802</v>
      </c>
      <c r="C70" s="12">
        <v>8</v>
      </c>
      <c r="D70" s="13"/>
      <c r="E70" s="14"/>
      <c r="F70" s="14"/>
      <c r="G70" s="15"/>
      <c r="H70" s="16">
        <f t="shared" si="12"/>
        <v>0</v>
      </c>
      <c r="I70" s="16">
        <f t="shared" si="13"/>
        <v>0</v>
      </c>
      <c r="J70" s="16">
        <f t="shared" si="14"/>
        <v>0</v>
      </c>
    </row>
    <row r="71" spans="1:10" ht="15.95" x14ac:dyDescent="0.2">
      <c r="A71" s="1"/>
      <c r="B71" s="12">
        <v>530802</v>
      </c>
      <c r="C71" s="12">
        <v>9</v>
      </c>
      <c r="D71" s="13"/>
      <c r="E71" s="14"/>
      <c r="F71" s="14"/>
      <c r="G71" s="15"/>
      <c r="H71" s="16">
        <f t="shared" si="12"/>
        <v>0</v>
      </c>
      <c r="I71" s="16">
        <f t="shared" si="13"/>
        <v>0</v>
      </c>
      <c r="J71" s="16">
        <f t="shared" si="14"/>
        <v>0</v>
      </c>
    </row>
    <row r="72" spans="1:10" ht="15.95" x14ac:dyDescent="0.2">
      <c r="A72" s="1"/>
      <c r="B72" s="12">
        <v>530802</v>
      </c>
      <c r="C72" s="12">
        <v>10</v>
      </c>
      <c r="D72" s="17"/>
      <c r="E72" s="17"/>
      <c r="F72" s="17"/>
      <c r="G72" s="18"/>
      <c r="H72" s="16">
        <f t="shared" si="12"/>
        <v>0</v>
      </c>
      <c r="I72" s="16">
        <f t="shared" si="13"/>
        <v>0</v>
      </c>
      <c r="J72" s="16">
        <f t="shared" si="14"/>
        <v>0</v>
      </c>
    </row>
    <row r="73" spans="1:10" ht="17.100000000000001" thickBot="1" x14ac:dyDescent="0.25">
      <c r="A73" s="1"/>
      <c r="B73" s="35" t="s">
        <v>19</v>
      </c>
      <c r="C73" s="36"/>
      <c r="D73" s="36"/>
      <c r="E73" s="36"/>
      <c r="F73" s="36"/>
      <c r="G73" s="37"/>
      <c r="H73" s="23">
        <f>SUM(H63:H72)</f>
        <v>50.5</v>
      </c>
      <c r="I73" s="23">
        <f>SUM(I63:I72)</f>
        <v>7.07</v>
      </c>
      <c r="J73" s="23">
        <f>SUM(J63:J72)</f>
        <v>57.569999999999993</v>
      </c>
    </row>
    <row r="74" spans="1:10" ht="18.95" thickBot="1" x14ac:dyDescent="0.25">
      <c r="A74" s="1"/>
      <c r="B74" s="55" t="s">
        <v>20</v>
      </c>
      <c r="C74" s="53"/>
      <c r="D74" s="53"/>
      <c r="E74" s="53"/>
      <c r="F74" s="53"/>
      <c r="G74" s="53"/>
      <c r="H74" s="53"/>
      <c r="I74" s="53"/>
      <c r="J74" s="54"/>
    </row>
    <row r="75" spans="1:10" ht="31.5" x14ac:dyDescent="0.25">
      <c r="A75" s="1"/>
      <c r="B75" s="8" t="s">
        <v>3</v>
      </c>
      <c r="C75" s="8" t="s">
        <v>3</v>
      </c>
      <c r="D75" s="9" t="s">
        <v>4</v>
      </c>
      <c r="E75" s="10" t="s">
        <v>5</v>
      </c>
      <c r="F75" s="10" t="s">
        <v>6</v>
      </c>
      <c r="G75" s="10" t="s">
        <v>7</v>
      </c>
      <c r="H75" s="11" t="s">
        <v>8</v>
      </c>
      <c r="I75" s="11" t="s">
        <v>9</v>
      </c>
      <c r="J75" s="11" t="s">
        <v>10</v>
      </c>
    </row>
    <row r="76" spans="1:10" ht="15.75" x14ac:dyDescent="0.25">
      <c r="A76" s="1"/>
      <c r="B76" s="12">
        <v>530805</v>
      </c>
      <c r="C76" s="12">
        <v>1</v>
      </c>
      <c r="D76" s="13" t="s">
        <v>76</v>
      </c>
      <c r="E76" s="14" t="s">
        <v>55</v>
      </c>
      <c r="F76" s="14">
        <v>2</v>
      </c>
      <c r="G76" s="15">
        <v>4</v>
      </c>
      <c r="H76" s="16">
        <f t="shared" ref="H76:H85" si="15">+F76*G76</f>
        <v>8</v>
      </c>
      <c r="I76" s="16">
        <f t="shared" ref="I76:I85" si="16">+H76*0.14</f>
        <v>1.1200000000000001</v>
      </c>
      <c r="J76" s="16">
        <f t="shared" ref="J76:J85" si="17">+H76+I76</f>
        <v>9.120000000000001</v>
      </c>
    </row>
    <row r="77" spans="1:10" ht="15.95" x14ac:dyDescent="0.2">
      <c r="A77" s="1"/>
      <c r="B77" s="12">
        <v>530805</v>
      </c>
      <c r="C77" s="12">
        <v>2</v>
      </c>
      <c r="D77" s="13" t="s">
        <v>77</v>
      </c>
      <c r="E77" s="14" t="s">
        <v>59</v>
      </c>
      <c r="F77" s="14">
        <v>3</v>
      </c>
      <c r="G77" s="15">
        <v>5</v>
      </c>
      <c r="H77" s="16">
        <f t="shared" si="15"/>
        <v>15</v>
      </c>
      <c r="I77" s="16">
        <f t="shared" si="16"/>
        <v>2.1</v>
      </c>
      <c r="J77" s="16">
        <f t="shared" si="17"/>
        <v>17.100000000000001</v>
      </c>
    </row>
    <row r="78" spans="1:10" ht="15.95" x14ac:dyDescent="0.2">
      <c r="A78" s="1"/>
      <c r="B78" s="12">
        <v>530805</v>
      </c>
      <c r="C78" s="12">
        <v>3</v>
      </c>
      <c r="D78" s="13" t="s">
        <v>78</v>
      </c>
      <c r="E78" s="14" t="s">
        <v>59</v>
      </c>
      <c r="F78" s="14">
        <v>1</v>
      </c>
      <c r="G78" s="15">
        <v>6</v>
      </c>
      <c r="H78" s="16">
        <f t="shared" si="15"/>
        <v>6</v>
      </c>
      <c r="I78" s="16">
        <f t="shared" si="16"/>
        <v>0.84000000000000008</v>
      </c>
      <c r="J78" s="16">
        <f t="shared" si="17"/>
        <v>6.84</v>
      </c>
    </row>
    <row r="79" spans="1:10" ht="15.95" x14ac:dyDescent="0.2">
      <c r="A79" s="1"/>
      <c r="B79" s="12">
        <v>530805</v>
      </c>
      <c r="C79" s="12">
        <v>4</v>
      </c>
      <c r="D79" s="13" t="s">
        <v>79</v>
      </c>
      <c r="E79" s="14" t="s">
        <v>59</v>
      </c>
      <c r="F79" s="14">
        <v>1</v>
      </c>
      <c r="G79" s="15">
        <v>6</v>
      </c>
      <c r="H79" s="16">
        <f t="shared" si="15"/>
        <v>6</v>
      </c>
      <c r="I79" s="16">
        <f t="shared" si="16"/>
        <v>0.84000000000000008</v>
      </c>
      <c r="J79" s="16">
        <f t="shared" si="17"/>
        <v>6.84</v>
      </c>
    </row>
    <row r="80" spans="1:10" ht="32.1" x14ac:dyDescent="0.2">
      <c r="A80" s="1"/>
      <c r="B80" s="12">
        <v>530805</v>
      </c>
      <c r="C80" s="12">
        <v>5</v>
      </c>
      <c r="D80" s="13" t="s">
        <v>61</v>
      </c>
      <c r="E80" s="14" t="s">
        <v>62</v>
      </c>
      <c r="F80" s="14">
        <v>6</v>
      </c>
      <c r="G80" s="15">
        <v>4</v>
      </c>
      <c r="H80" s="16">
        <f t="shared" si="15"/>
        <v>24</v>
      </c>
      <c r="I80" s="16">
        <f t="shared" si="16"/>
        <v>3.3600000000000003</v>
      </c>
      <c r="J80" s="16">
        <f t="shared" si="17"/>
        <v>27.36</v>
      </c>
    </row>
    <row r="81" spans="1:10" ht="15.95" x14ac:dyDescent="0.2">
      <c r="A81" s="1"/>
      <c r="B81" s="12">
        <v>530805</v>
      </c>
      <c r="C81" s="12">
        <v>6</v>
      </c>
      <c r="D81" s="13"/>
      <c r="E81" s="14"/>
      <c r="F81" s="14"/>
      <c r="G81" s="15"/>
      <c r="H81" s="16">
        <f t="shared" si="15"/>
        <v>0</v>
      </c>
      <c r="I81" s="16">
        <f t="shared" si="16"/>
        <v>0</v>
      </c>
      <c r="J81" s="16">
        <f t="shared" si="17"/>
        <v>0</v>
      </c>
    </row>
    <row r="82" spans="1:10" ht="15.95" x14ac:dyDescent="0.2">
      <c r="A82" s="1"/>
      <c r="B82" s="12">
        <v>530805</v>
      </c>
      <c r="C82" s="12">
        <v>7</v>
      </c>
      <c r="D82" s="13"/>
      <c r="E82" s="14"/>
      <c r="F82" s="14"/>
      <c r="G82" s="15"/>
      <c r="H82" s="16">
        <f t="shared" si="15"/>
        <v>0</v>
      </c>
      <c r="I82" s="16">
        <f t="shared" si="16"/>
        <v>0</v>
      </c>
      <c r="J82" s="16">
        <f t="shared" si="17"/>
        <v>0</v>
      </c>
    </row>
    <row r="83" spans="1:10" ht="15.95" x14ac:dyDescent="0.2">
      <c r="A83" s="1"/>
      <c r="B83" s="12">
        <v>530805</v>
      </c>
      <c r="C83" s="12">
        <v>8</v>
      </c>
      <c r="D83" s="13"/>
      <c r="E83" s="14"/>
      <c r="F83" s="14"/>
      <c r="G83" s="15"/>
      <c r="H83" s="16">
        <f t="shared" si="15"/>
        <v>0</v>
      </c>
      <c r="I83" s="16">
        <f t="shared" si="16"/>
        <v>0</v>
      </c>
      <c r="J83" s="16">
        <f t="shared" si="17"/>
        <v>0</v>
      </c>
    </row>
    <row r="84" spans="1:10" ht="15.95" x14ac:dyDescent="0.2">
      <c r="A84" s="1"/>
      <c r="B84" s="12">
        <v>530805</v>
      </c>
      <c r="C84" s="12">
        <v>9</v>
      </c>
      <c r="D84" s="13"/>
      <c r="E84" s="14"/>
      <c r="F84" s="14"/>
      <c r="G84" s="15"/>
      <c r="H84" s="16">
        <f t="shared" si="15"/>
        <v>0</v>
      </c>
      <c r="I84" s="16">
        <f t="shared" si="16"/>
        <v>0</v>
      </c>
      <c r="J84" s="16">
        <f t="shared" si="17"/>
        <v>0</v>
      </c>
    </row>
    <row r="85" spans="1:10" ht="15.95" x14ac:dyDescent="0.2">
      <c r="A85" s="1"/>
      <c r="B85" s="12">
        <v>530805</v>
      </c>
      <c r="C85" s="12">
        <v>10</v>
      </c>
      <c r="D85" s="17"/>
      <c r="E85" s="17"/>
      <c r="F85" s="17"/>
      <c r="G85" s="18"/>
      <c r="H85" s="16">
        <f t="shared" si="15"/>
        <v>0</v>
      </c>
      <c r="I85" s="16">
        <f t="shared" si="16"/>
        <v>0</v>
      </c>
      <c r="J85" s="16">
        <f t="shared" si="17"/>
        <v>0</v>
      </c>
    </row>
    <row r="86" spans="1:10" ht="17.100000000000001" thickBot="1" x14ac:dyDescent="0.25">
      <c r="A86" s="1"/>
      <c r="B86" s="35" t="s">
        <v>21</v>
      </c>
      <c r="C86" s="36"/>
      <c r="D86" s="36"/>
      <c r="E86" s="36"/>
      <c r="F86" s="36"/>
      <c r="G86" s="37"/>
      <c r="H86" s="23">
        <f>SUM(H76:H85)</f>
        <v>59</v>
      </c>
      <c r="I86" s="23">
        <f>SUM(I76:I85)</f>
        <v>8.2600000000000016</v>
      </c>
      <c r="J86" s="23">
        <f>SUM(J76:J85)</f>
        <v>67.260000000000005</v>
      </c>
    </row>
    <row r="87" spans="1:10" ht="18.95" thickBot="1" x14ac:dyDescent="0.25">
      <c r="A87" s="1"/>
      <c r="B87" s="55" t="s">
        <v>22</v>
      </c>
      <c r="C87" s="53"/>
      <c r="D87" s="53"/>
      <c r="E87" s="53"/>
      <c r="F87" s="53"/>
      <c r="G87" s="53"/>
      <c r="H87" s="53"/>
      <c r="I87" s="53"/>
      <c r="J87" s="54"/>
    </row>
    <row r="88" spans="1:10" ht="31.5" x14ac:dyDescent="0.25">
      <c r="A88" s="1"/>
      <c r="B88" s="8" t="s">
        <v>3</v>
      </c>
      <c r="C88" s="8" t="s">
        <v>3</v>
      </c>
      <c r="D88" s="9" t="s">
        <v>4</v>
      </c>
      <c r="E88" s="10" t="s">
        <v>5</v>
      </c>
      <c r="F88" s="10" t="s">
        <v>6</v>
      </c>
      <c r="G88" s="10" t="s">
        <v>7</v>
      </c>
      <c r="H88" s="11" t="s">
        <v>8</v>
      </c>
      <c r="I88" s="11" t="s">
        <v>9</v>
      </c>
      <c r="J88" s="11" t="s">
        <v>10</v>
      </c>
    </row>
    <row r="89" spans="1:10" ht="15.95" x14ac:dyDescent="0.2">
      <c r="A89" s="1"/>
      <c r="B89" s="12">
        <v>530805</v>
      </c>
      <c r="C89" s="12">
        <v>1</v>
      </c>
      <c r="D89" s="13" t="s">
        <v>56</v>
      </c>
      <c r="E89" s="14" t="s">
        <v>57</v>
      </c>
      <c r="F89" s="14">
        <v>3</v>
      </c>
      <c r="G89" s="15">
        <v>4</v>
      </c>
      <c r="H89" s="16">
        <f t="shared" ref="H89:H98" si="18">+F89*G89</f>
        <v>12</v>
      </c>
      <c r="I89" s="16">
        <f t="shared" ref="I89:I98" si="19">+H89*0.14</f>
        <v>1.6800000000000002</v>
      </c>
      <c r="J89" s="16">
        <f t="shared" ref="J89:J98" si="20">+H89+I89</f>
        <v>13.68</v>
      </c>
    </row>
    <row r="90" spans="1:10" ht="15.75" x14ac:dyDescent="0.25">
      <c r="A90" s="1"/>
      <c r="B90" s="12">
        <v>530805</v>
      </c>
      <c r="C90" s="12">
        <v>2</v>
      </c>
      <c r="D90" s="13" t="s">
        <v>60</v>
      </c>
      <c r="E90" s="14" t="s">
        <v>55</v>
      </c>
      <c r="F90" s="14">
        <v>1</v>
      </c>
      <c r="G90" s="15">
        <v>6</v>
      </c>
      <c r="H90" s="16">
        <f t="shared" si="18"/>
        <v>6</v>
      </c>
      <c r="I90" s="16">
        <f t="shared" si="19"/>
        <v>0.84000000000000008</v>
      </c>
      <c r="J90" s="16">
        <f t="shared" si="20"/>
        <v>6.84</v>
      </c>
    </row>
    <row r="91" spans="1:10" ht="15.95" x14ac:dyDescent="0.2">
      <c r="A91" s="1"/>
      <c r="B91" s="12">
        <v>530805</v>
      </c>
      <c r="C91" s="12">
        <v>3</v>
      </c>
      <c r="D91" s="13"/>
      <c r="E91" s="14"/>
      <c r="F91" s="14"/>
      <c r="G91" s="15"/>
      <c r="H91" s="16">
        <f t="shared" si="18"/>
        <v>0</v>
      </c>
      <c r="I91" s="16">
        <f t="shared" si="19"/>
        <v>0</v>
      </c>
      <c r="J91" s="16">
        <f t="shared" si="20"/>
        <v>0</v>
      </c>
    </row>
    <row r="92" spans="1:10" ht="15.95" x14ac:dyDescent="0.2">
      <c r="A92" s="1"/>
      <c r="B92" s="12">
        <v>530805</v>
      </c>
      <c r="C92" s="12">
        <v>4</v>
      </c>
      <c r="D92" s="13"/>
      <c r="E92" s="14"/>
      <c r="F92" s="14"/>
      <c r="G92" s="15"/>
      <c r="H92" s="16">
        <f t="shared" si="18"/>
        <v>0</v>
      </c>
      <c r="I92" s="16">
        <f t="shared" si="19"/>
        <v>0</v>
      </c>
      <c r="J92" s="16">
        <f t="shared" si="20"/>
        <v>0</v>
      </c>
    </row>
    <row r="93" spans="1:10" ht="15.95" x14ac:dyDescent="0.2">
      <c r="A93" s="1"/>
      <c r="B93" s="12">
        <v>530805</v>
      </c>
      <c r="C93" s="12">
        <v>5</v>
      </c>
      <c r="D93" s="13"/>
      <c r="E93" s="14"/>
      <c r="F93" s="14"/>
      <c r="G93" s="15"/>
      <c r="H93" s="16">
        <f t="shared" si="18"/>
        <v>0</v>
      </c>
      <c r="I93" s="16">
        <f t="shared" si="19"/>
        <v>0</v>
      </c>
      <c r="J93" s="16">
        <f t="shared" si="20"/>
        <v>0</v>
      </c>
    </row>
    <row r="94" spans="1:10" ht="15.95" x14ac:dyDescent="0.2">
      <c r="A94" s="1"/>
      <c r="B94" s="12">
        <v>530805</v>
      </c>
      <c r="C94" s="12">
        <v>6</v>
      </c>
      <c r="D94" s="13"/>
      <c r="E94" s="14"/>
      <c r="F94" s="14"/>
      <c r="G94" s="15"/>
      <c r="H94" s="16">
        <f t="shared" si="18"/>
        <v>0</v>
      </c>
      <c r="I94" s="16">
        <f t="shared" si="19"/>
        <v>0</v>
      </c>
      <c r="J94" s="16">
        <f t="shared" si="20"/>
        <v>0</v>
      </c>
    </row>
    <row r="95" spans="1:10" ht="15.95" x14ac:dyDescent="0.2">
      <c r="A95" s="1"/>
      <c r="B95" s="12">
        <v>530805</v>
      </c>
      <c r="C95" s="12">
        <v>7</v>
      </c>
      <c r="D95" s="13"/>
      <c r="E95" s="14"/>
      <c r="F95" s="14"/>
      <c r="G95" s="15"/>
      <c r="H95" s="16">
        <f t="shared" si="18"/>
        <v>0</v>
      </c>
      <c r="I95" s="16">
        <f t="shared" si="19"/>
        <v>0</v>
      </c>
      <c r="J95" s="16">
        <f t="shared" si="20"/>
        <v>0</v>
      </c>
    </row>
    <row r="96" spans="1:10" ht="15.95" x14ac:dyDescent="0.2">
      <c r="A96" s="1"/>
      <c r="B96" s="12">
        <v>530805</v>
      </c>
      <c r="C96" s="12">
        <v>8</v>
      </c>
      <c r="D96" s="13"/>
      <c r="E96" s="14"/>
      <c r="F96" s="14"/>
      <c r="G96" s="15"/>
      <c r="H96" s="16">
        <f t="shared" si="18"/>
        <v>0</v>
      </c>
      <c r="I96" s="16">
        <f t="shared" si="19"/>
        <v>0</v>
      </c>
      <c r="J96" s="16">
        <f t="shared" si="20"/>
        <v>0</v>
      </c>
    </row>
    <row r="97" spans="1:10" ht="15.95" x14ac:dyDescent="0.2">
      <c r="A97" s="1"/>
      <c r="B97" s="12">
        <v>530805</v>
      </c>
      <c r="C97" s="12">
        <v>9</v>
      </c>
      <c r="D97" s="13"/>
      <c r="E97" s="14"/>
      <c r="F97" s="14"/>
      <c r="G97" s="15"/>
      <c r="H97" s="16">
        <f t="shared" si="18"/>
        <v>0</v>
      </c>
      <c r="I97" s="16">
        <f t="shared" si="19"/>
        <v>0</v>
      </c>
      <c r="J97" s="16">
        <f t="shared" si="20"/>
        <v>0</v>
      </c>
    </row>
    <row r="98" spans="1:10" ht="15.95" x14ac:dyDescent="0.2">
      <c r="A98" s="1"/>
      <c r="B98" s="12">
        <v>530805</v>
      </c>
      <c r="C98" s="12">
        <v>10</v>
      </c>
      <c r="D98" s="17"/>
      <c r="E98" s="17"/>
      <c r="F98" s="17"/>
      <c r="G98" s="18"/>
      <c r="H98" s="16">
        <f t="shared" si="18"/>
        <v>0</v>
      </c>
      <c r="I98" s="16">
        <f t="shared" si="19"/>
        <v>0</v>
      </c>
      <c r="J98" s="16">
        <f t="shared" si="20"/>
        <v>0</v>
      </c>
    </row>
    <row r="99" spans="1:10" ht="17.100000000000001" thickBot="1" x14ac:dyDescent="0.25">
      <c r="A99" s="1"/>
      <c r="B99" s="35" t="s">
        <v>23</v>
      </c>
      <c r="C99" s="36"/>
      <c r="D99" s="36"/>
      <c r="E99" s="36"/>
      <c r="F99" s="36"/>
      <c r="G99" s="37"/>
      <c r="H99" s="23">
        <f>SUM(H89:H98)</f>
        <v>18</v>
      </c>
      <c r="I99" s="23">
        <f>SUM(I89:I98)</f>
        <v>2.5200000000000005</v>
      </c>
      <c r="J99" s="23">
        <f>SUM(J89:J98)</f>
        <v>20.52</v>
      </c>
    </row>
    <row r="100" spans="1:10" ht="18.95" thickBot="1" x14ac:dyDescent="0.25">
      <c r="A100" s="1"/>
      <c r="B100" s="47" t="s">
        <v>24</v>
      </c>
      <c r="C100" s="48"/>
      <c r="D100" s="48"/>
      <c r="E100" s="48"/>
      <c r="F100" s="48"/>
      <c r="G100" s="48"/>
      <c r="H100" s="48"/>
      <c r="I100" s="48"/>
      <c r="J100" s="49"/>
    </row>
    <row r="101" spans="1:10" ht="31.5" x14ac:dyDescent="0.25">
      <c r="A101" s="1"/>
      <c r="B101" s="8" t="s">
        <v>3</v>
      </c>
      <c r="C101" s="8" t="s">
        <v>3</v>
      </c>
      <c r="D101" s="9" t="s">
        <v>4</v>
      </c>
      <c r="E101" s="10" t="s">
        <v>5</v>
      </c>
      <c r="F101" s="10" t="s">
        <v>6</v>
      </c>
      <c r="G101" s="10" t="s">
        <v>7</v>
      </c>
      <c r="H101" s="11" t="s">
        <v>8</v>
      </c>
      <c r="I101" s="11" t="s">
        <v>9</v>
      </c>
      <c r="J101" s="11" t="s">
        <v>10</v>
      </c>
    </row>
    <row r="102" spans="1:10" ht="15.95" x14ac:dyDescent="0.2">
      <c r="A102" s="1"/>
      <c r="B102" s="12">
        <v>530811</v>
      </c>
      <c r="C102" s="12">
        <v>1</v>
      </c>
      <c r="D102" s="13"/>
      <c r="E102" s="14"/>
      <c r="F102" s="14">
        <v>0</v>
      </c>
      <c r="G102" s="15">
        <v>0</v>
      </c>
      <c r="H102" s="16">
        <f t="shared" ref="H102:H111" si="21">+F102*G102</f>
        <v>0</v>
      </c>
      <c r="I102" s="16">
        <f t="shared" ref="I102:I111" si="22">+H102*0.14</f>
        <v>0</v>
      </c>
      <c r="J102" s="16">
        <f t="shared" ref="J102:J111" si="23">+H102+I102</f>
        <v>0</v>
      </c>
    </row>
    <row r="103" spans="1:10" ht="15.95" x14ac:dyDescent="0.2">
      <c r="A103" s="1"/>
      <c r="B103" s="12">
        <v>530811</v>
      </c>
      <c r="C103" s="12">
        <v>2</v>
      </c>
      <c r="D103" s="13"/>
      <c r="E103" s="14"/>
      <c r="F103" s="14"/>
      <c r="G103" s="15"/>
      <c r="H103" s="16">
        <f t="shared" si="21"/>
        <v>0</v>
      </c>
      <c r="I103" s="16">
        <f t="shared" si="22"/>
        <v>0</v>
      </c>
      <c r="J103" s="16">
        <f t="shared" si="23"/>
        <v>0</v>
      </c>
    </row>
    <row r="104" spans="1:10" ht="15.95" x14ac:dyDescent="0.2">
      <c r="A104" s="1"/>
      <c r="B104" s="12">
        <v>530811</v>
      </c>
      <c r="C104" s="12">
        <v>3</v>
      </c>
      <c r="D104" s="13"/>
      <c r="E104" s="14"/>
      <c r="F104" s="14"/>
      <c r="G104" s="15"/>
      <c r="H104" s="16">
        <f t="shared" si="21"/>
        <v>0</v>
      </c>
      <c r="I104" s="16">
        <f t="shared" si="22"/>
        <v>0</v>
      </c>
      <c r="J104" s="16">
        <f t="shared" si="23"/>
        <v>0</v>
      </c>
    </row>
    <row r="105" spans="1:10" ht="15.95" x14ac:dyDescent="0.2">
      <c r="A105" s="1"/>
      <c r="B105" s="12">
        <v>530811</v>
      </c>
      <c r="C105" s="12">
        <v>4</v>
      </c>
      <c r="D105" s="13"/>
      <c r="E105" s="14"/>
      <c r="F105" s="14"/>
      <c r="G105" s="15"/>
      <c r="H105" s="16">
        <f t="shared" si="21"/>
        <v>0</v>
      </c>
      <c r="I105" s="16">
        <f t="shared" si="22"/>
        <v>0</v>
      </c>
      <c r="J105" s="16">
        <f t="shared" si="23"/>
        <v>0</v>
      </c>
    </row>
    <row r="106" spans="1:10" ht="15.95" x14ac:dyDescent="0.2">
      <c r="A106" s="1"/>
      <c r="B106" s="12">
        <v>530811</v>
      </c>
      <c r="C106" s="12">
        <v>5</v>
      </c>
      <c r="D106" s="13"/>
      <c r="E106" s="14"/>
      <c r="F106" s="14"/>
      <c r="G106" s="15"/>
      <c r="H106" s="16">
        <f t="shared" si="21"/>
        <v>0</v>
      </c>
      <c r="I106" s="16">
        <f t="shared" si="22"/>
        <v>0</v>
      </c>
      <c r="J106" s="16">
        <f t="shared" si="23"/>
        <v>0</v>
      </c>
    </row>
    <row r="107" spans="1:10" ht="15.95" x14ac:dyDescent="0.2">
      <c r="A107" s="1"/>
      <c r="B107" s="12">
        <v>530811</v>
      </c>
      <c r="C107" s="12">
        <v>6</v>
      </c>
      <c r="D107" s="13"/>
      <c r="E107" s="14"/>
      <c r="F107" s="14"/>
      <c r="G107" s="15"/>
      <c r="H107" s="16">
        <f t="shared" si="21"/>
        <v>0</v>
      </c>
      <c r="I107" s="16">
        <f t="shared" si="22"/>
        <v>0</v>
      </c>
      <c r="J107" s="16">
        <f t="shared" si="23"/>
        <v>0</v>
      </c>
    </row>
    <row r="108" spans="1:10" ht="15.95" x14ac:dyDescent="0.2">
      <c r="A108" s="1"/>
      <c r="B108" s="12">
        <v>530811</v>
      </c>
      <c r="C108" s="12">
        <v>7</v>
      </c>
      <c r="D108" s="13"/>
      <c r="E108" s="14"/>
      <c r="F108" s="14"/>
      <c r="G108" s="15"/>
      <c r="H108" s="16">
        <f t="shared" si="21"/>
        <v>0</v>
      </c>
      <c r="I108" s="16">
        <f t="shared" si="22"/>
        <v>0</v>
      </c>
      <c r="J108" s="16">
        <f t="shared" si="23"/>
        <v>0</v>
      </c>
    </row>
    <row r="109" spans="1:10" ht="15.95" x14ac:dyDescent="0.2">
      <c r="A109" s="1"/>
      <c r="B109" s="12">
        <v>530811</v>
      </c>
      <c r="C109" s="12">
        <v>8</v>
      </c>
      <c r="D109" s="13"/>
      <c r="E109" s="14"/>
      <c r="F109" s="14"/>
      <c r="G109" s="15"/>
      <c r="H109" s="16">
        <f t="shared" si="21"/>
        <v>0</v>
      </c>
      <c r="I109" s="16">
        <f t="shared" si="22"/>
        <v>0</v>
      </c>
      <c r="J109" s="16">
        <f t="shared" si="23"/>
        <v>0</v>
      </c>
    </row>
    <row r="110" spans="1:10" ht="15.95" x14ac:dyDescent="0.2">
      <c r="A110" s="1"/>
      <c r="B110" s="12">
        <v>530811</v>
      </c>
      <c r="C110" s="12">
        <v>9</v>
      </c>
      <c r="D110" s="13"/>
      <c r="E110" s="14"/>
      <c r="F110" s="14"/>
      <c r="G110" s="15"/>
      <c r="H110" s="16">
        <f t="shared" si="21"/>
        <v>0</v>
      </c>
      <c r="I110" s="16">
        <f t="shared" si="22"/>
        <v>0</v>
      </c>
      <c r="J110" s="16">
        <f t="shared" si="23"/>
        <v>0</v>
      </c>
    </row>
    <row r="111" spans="1:10" ht="15.95" x14ac:dyDescent="0.2">
      <c r="A111" s="1"/>
      <c r="B111" s="12">
        <v>530811</v>
      </c>
      <c r="C111" s="12">
        <v>10</v>
      </c>
      <c r="D111" s="17"/>
      <c r="E111" s="17"/>
      <c r="F111" s="17"/>
      <c r="G111" s="18"/>
      <c r="H111" s="16">
        <f t="shared" si="21"/>
        <v>0</v>
      </c>
      <c r="I111" s="16">
        <f t="shared" si="22"/>
        <v>0</v>
      </c>
      <c r="J111" s="16">
        <f t="shared" si="23"/>
        <v>0</v>
      </c>
    </row>
    <row r="112" spans="1:10" ht="17.100000000000001" thickBot="1" x14ac:dyDescent="0.25">
      <c r="A112" s="1"/>
      <c r="B112" s="35" t="s">
        <v>25</v>
      </c>
      <c r="C112" s="36"/>
      <c r="D112" s="36"/>
      <c r="E112" s="36"/>
      <c r="F112" s="36"/>
      <c r="G112" s="37"/>
      <c r="H112" s="23">
        <f>SUM(H102:H111)</f>
        <v>0</v>
      </c>
      <c r="I112" s="23">
        <f>SUM(I102:I111)</f>
        <v>0</v>
      </c>
      <c r="J112" s="23">
        <f>SUM(J102:J111)</f>
        <v>0</v>
      </c>
    </row>
    <row r="113" spans="1:10" ht="18.95" thickBot="1" x14ac:dyDescent="0.25">
      <c r="A113" s="1"/>
      <c r="B113" s="47" t="s">
        <v>26</v>
      </c>
      <c r="C113" s="48"/>
      <c r="D113" s="48"/>
      <c r="E113" s="48"/>
      <c r="F113" s="48"/>
      <c r="G113" s="48"/>
      <c r="H113" s="48"/>
      <c r="I113" s="48"/>
      <c r="J113" s="49"/>
    </row>
    <row r="114" spans="1:10" ht="31.5" x14ac:dyDescent="0.25">
      <c r="A114" s="1"/>
      <c r="B114" s="8" t="s">
        <v>3</v>
      </c>
      <c r="C114" s="8" t="s">
        <v>3</v>
      </c>
      <c r="D114" s="9" t="s">
        <v>4</v>
      </c>
      <c r="E114" s="10" t="s">
        <v>5</v>
      </c>
      <c r="F114" s="10" t="s">
        <v>6</v>
      </c>
      <c r="G114" s="10" t="s">
        <v>7</v>
      </c>
      <c r="H114" s="11" t="s">
        <v>8</v>
      </c>
      <c r="I114" s="11" t="s">
        <v>9</v>
      </c>
      <c r="J114" s="11" t="s">
        <v>10</v>
      </c>
    </row>
    <row r="115" spans="1:10" ht="15.95" x14ac:dyDescent="0.2">
      <c r="A115" s="1"/>
      <c r="B115" s="12">
        <v>530829</v>
      </c>
      <c r="C115" s="12">
        <v>1</v>
      </c>
      <c r="D115" s="13" t="s">
        <v>64</v>
      </c>
      <c r="E115" s="14" t="s">
        <v>53</v>
      </c>
      <c r="F115" s="14">
        <v>10</v>
      </c>
      <c r="G115" s="15">
        <v>20</v>
      </c>
      <c r="H115" s="16">
        <f t="shared" ref="H115:H144" si="24">+F115*G115</f>
        <v>200</v>
      </c>
      <c r="I115" s="16">
        <f t="shared" ref="I115:I144" si="25">+H115*0.14</f>
        <v>28.000000000000004</v>
      </c>
      <c r="J115" s="16">
        <f t="shared" ref="J115:J144" si="26">+H115+I115</f>
        <v>228</v>
      </c>
    </row>
    <row r="116" spans="1:10" ht="15.95" x14ac:dyDescent="0.2">
      <c r="A116" s="1"/>
      <c r="B116" s="12">
        <v>530829</v>
      </c>
      <c r="C116" s="12">
        <v>2</v>
      </c>
      <c r="D116" s="13" t="s">
        <v>63</v>
      </c>
      <c r="E116" s="14" t="s">
        <v>53</v>
      </c>
      <c r="F116" s="14">
        <v>10</v>
      </c>
      <c r="G116" s="15">
        <v>5</v>
      </c>
      <c r="H116" s="16">
        <f t="shared" si="24"/>
        <v>50</v>
      </c>
      <c r="I116" s="16">
        <f t="shared" si="25"/>
        <v>7.0000000000000009</v>
      </c>
      <c r="J116" s="16">
        <f t="shared" si="26"/>
        <v>57</v>
      </c>
    </row>
    <row r="117" spans="1:10" ht="15.95" x14ac:dyDescent="0.2">
      <c r="A117" s="1"/>
      <c r="B117" s="12">
        <v>530829</v>
      </c>
      <c r="C117" s="12">
        <v>3</v>
      </c>
      <c r="D117" s="13"/>
      <c r="E117" s="14"/>
      <c r="F117" s="14"/>
      <c r="G117" s="15"/>
      <c r="H117" s="16">
        <f t="shared" si="24"/>
        <v>0</v>
      </c>
      <c r="I117" s="16">
        <f t="shared" si="25"/>
        <v>0</v>
      </c>
      <c r="J117" s="16">
        <f t="shared" si="26"/>
        <v>0</v>
      </c>
    </row>
    <row r="118" spans="1:10" ht="15.95" x14ac:dyDescent="0.2">
      <c r="A118" s="1"/>
      <c r="B118" s="12">
        <v>530829</v>
      </c>
      <c r="C118" s="12">
        <v>4</v>
      </c>
      <c r="D118" s="13"/>
      <c r="E118" s="14"/>
      <c r="F118" s="14"/>
      <c r="G118" s="15"/>
      <c r="H118" s="16">
        <f t="shared" si="24"/>
        <v>0</v>
      </c>
      <c r="I118" s="16">
        <f t="shared" si="25"/>
        <v>0</v>
      </c>
      <c r="J118" s="16">
        <f t="shared" si="26"/>
        <v>0</v>
      </c>
    </row>
    <row r="119" spans="1:10" ht="15.95" x14ac:dyDescent="0.2">
      <c r="A119" s="1"/>
      <c r="B119" s="12">
        <v>530829</v>
      </c>
      <c r="C119" s="12">
        <v>5</v>
      </c>
      <c r="D119" s="13"/>
      <c r="E119" s="14"/>
      <c r="F119" s="14"/>
      <c r="G119" s="15"/>
      <c r="H119" s="16">
        <f t="shared" si="24"/>
        <v>0</v>
      </c>
      <c r="I119" s="16">
        <f t="shared" si="25"/>
        <v>0</v>
      </c>
      <c r="J119" s="16">
        <f t="shared" si="26"/>
        <v>0</v>
      </c>
    </row>
    <row r="120" spans="1:10" ht="15.95" x14ac:dyDescent="0.2">
      <c r="A120" s="1"/>
      <c r="B120" s="12">
        <v>530829</v>
      </c>
      <c r="C120" s="12">
        <v>6</v>
      </c>
      <c r="D120" s="13"/>
      <c r="E120" s="14"/>
      <c r="F120" s="14"/>
      <c r="G120" s="15"/>
      <c r="H120" s="16">
        <f t="shared" si="24"/>
        <v>0</v>
      </c>
      <c r="I120" s="16">
        <f t="shared" si="25"/>
        <v>0</v>
      </c>
      <c r="J120" s="16">
        <f t="shared" si="26"/>
        <v>0</v>
      </c>
    </row>
    <row r="121" spans="1:10" ht="15.95" x14ac:dyDescent="0.2">
      <c r="A121" s="1"/>
      <c r="B121" s="12">
        <v>530829</v>
      </c>
      <c r="C121" s="12">
        <v>7</v>
      </c>
      <c r="D121" s="13"/>
      <c r="E121" s="14"/>
      <c r="F121" s="14"/>
      <c r="G121" s="15"/>
      <c r="H121" s="16">
        <f t="shared" si="24"/>
        <v>0</v>
      </c>
      <c r="I121" s="16">
        <f t="shared" si="25"/>
        <v>0</v>
      </c>
      <c r="J121" s="16">
        <f t="shared" si="26"/>
        <v>0</v>
      </c>
    </row>
    <row r="122" spans="1:10" ht="15.95" x14ac:dyDescent="0.2">
      <c r="A122" s="1"/>
      <c r="B122" s="12">
        <v>530829</v>
      </c>
      <c r="C122" s="12">
        <v>8</v>
      </c>
      <c r="D122" s="13"/>
      <c r="E122" s="14"/>
      <c r="F122" s="14"/>
      <c r="G122" s="15"/>
      <c r="H122" s="16">
        <f t="shared" si="24"/>
        <v>0</v>
      </c>
      <c r="I122" s="16">
        <f t="shared" si="25"/>
        <v>0</v>
      </c>
      <c r="J122" s="16">
        <f t="shared" si="26"/>
        <v>0</v>
      </c>
    </row>
    <row r="123" spans="1:10" ht="15.95" x14ac:dyDescent="0.2">
      <c r="A123" s="1"/>
      <c r="B123" s="12">
        <v>530829</v>
      </c>
      <c r="C123" s="12">
        <v>9</v>
      </c>
      <c r="D123" s="13"/>
      <c r="E123" s="14"/>
      <c r="F123" s="14"/>
      <c r="G123" s="15"/>
      <c r="H123" s="16">
        <f t="shared" si="24"/>
        <v>0</v>
      </c>
      <c r="I123" s="16">
        <f t="shared" si="25"/>
        <v>0</v>
      </c>
      <c r="J123" s="16">
        <f t="shared" si="26"/>
        <v>0</v>
      </c>
    </row>
    <row r="124" spans="1:10" ht="15.95" x14ac:dyDescent="0.2">
      <c r="A124" s="1"/>
      <c r="B124" s="12">
        <v>530829</v>
      </c>
      <c r="C124" s="12">
        <v>10</v>
      </c>
      <c r="D124" s="13"/>
      <c r="E124" s="14"/>
      <c r="F124" s="14"/>
      <c r="G124" s="15"/>
      <c r="H124" s="16">
        <f t="shared" si="24"/>
        <v>0</v>
      </c>
      <c r="I124" s="16">
        <f t="shared" si="25"/>
        <v>0</v>
      </c>
      <c r="J124" s="16">
        <f t="shared" si="26"/>
        <v>0</v>
      </c>
    </row>
    <row r="125" spans="1:10" ht="15.95" x14ac:dyDescent="0.2">
      <c r="A125" s="1"/>
      <c r="B125" s="12">
        <v>530829</v>
      </c>
      <c r="C125" s="12">
        <v>11</v>
      </c>
      <c r="D125" s="13"/>
      <c r="E125" s="14"/>
      <c r="F125" s="14"/>
      <c r="G125" s="15"/>
      <c r="H125" s="16">
        <f t="shared" si="24"/>
        <v>0</v>
      </c>
      <c r="I125" s="16">
        <f t="shared" si="25"/>
        <v>0</v>
      </c>
      <c r="J125" s="16">
        <f t="shared" si="26"/>
        <v>0</v>
      </c>
    </row>
    <row r="126" spans="1:10" ht="15.95" x14ac:dyDescent="0.2">
      <c r="A126" s="1"/>
      <c r="B126" s="12">
        <v>530829</v>
      </c>
      <c r="C126" s="12">
        <v>12</v>
      </c>
      <c r="D126" s="13"/>
      <c r="E126" s="14"/>
      <c r="F126" s="14"/>
      <c r="G126" s="15"/>
      <c r="H126" s="16">
        <f t="shared" si="24"/>
        <v>0</v>
      </c>
      <c r="I126" s="16">
        <f t="shared" si="25"/>
        <v>0</v>
      </c>
      <c r="J126" s="16">
        <f t="shared" si="26"/>
        <v>0</v>
      </c>
    </row>
    <row r="127" spans="1:10" ht="15.95" x14ac:dyDescent="0.2">
      <c r="A127" s="1"/>
      <c r="B127" s="12">
        <v>530829</v>
      </c>
      <c r="C127" s="12">
        <v>13</v>
      </c>
      <c r="D127" s="13"/>
      <c r="E127" s="14"/>
      <c r="F127" s="14"/>
      <c r="G127" s="15"/>
      <c r="H127" s="16">
        <f t="shared" si="24"/>
        <v>0</v>
      </c>
      <c r="I127" s="16">
        <f t="shared" si="25"/>
        <v>0</v>
      </c>
      <c r="J127" s="16">
        <f t="shared" si="26"/>
        <v>0</v>
      </c>
    </row>
    <row r="128" spans="1:10" ht="15.95" x14ac:dyDescent="0.2">
      <c r="A128" s="1"/>
      <c r="B128" s="12">
        <v>530829</v>
      </c>
      <c r="C128" s="12">
        <v>14</v>
      </c>
      <c r="D128" s="13"/>
      <c r="E128" s="14"/>
      <c r="F128" s="14"/>
      <c r="G128" s="15"/>
      <c r="H128" s="16">
        <f t="shared" si="24"/>
        <v>0</v>
      </c>
      <c r="I128" s="16">
        <f t="shared" si="25"/>
        <v>0</v>
      </c>
      <c r="J128" s="16">
        <f t="shared" si="26"/>
        <v>0</v>
      </c>
    </row>
    <row r="129" spans="1:10" ht="15.95" x14ac:dyDescent="0.2">
      <c r="A129" s="1"/>
      <c r="B129" s="12">
        <v>530829</v>
      </c>
      <c r="C129" s="12">
        <v>15</v>
      </c>
      <c r="D129" s="13"/>
      <c r="E129" s="14"/>
      <c r="F129" s="14"/>
      <c r="G129" s="15"/>
      <c r="H129" s="16">
        <f t="shared" si="24"/>
        <v>0</v>
      </c>
      <c r="I129" s="16">
        <f t="shared" si="25"/>
        <v>0</v>
      </c>
      <c r="J129" s="16">
        <f t="shared" si="26"/>
        <v>0</v>
      </c>
    </row>
    <row r="130" spans="1:10" ht="15.95" x14ac:dyDescent="0.2">
      <c r="A130" s="1"/>
      <c r="B130" s="12">
        <v>530829</v>
      </c>
      <c r="C130" s="12">
        <v>16</v>
      </c>
      <c r="D130" s="13"/>
      <c r="E130" s="14"/>
      <c r="F130" s="14"/>
      <c r="G130" s="15"/>
      <c r="H130" s="16">
        <f t="shared" si="24"/>
        <v>0</v>
      </c>
      <c r="I130" s="16">
        <f t="shared" si="25"/>
        <v>0</v>
      </c>
      <c r="J130" s="16">
        <f t="shared" si="26"/>
        <v>0</v>
      </c>
    </row>
    <row r="131" spans="1:10" ht="15.95" x14ac:dyDescent="0.2">
      <c r="A131" s="1"/>
      <c r="B131" s="12">
        <v>530829</v>
      </c>
      <c r="C131" s="12">
        <v>17</v>
      </c>
      <c r="D131" s="13"/>
      <c r="E131" s="14"/>
      <c r="F131" s="14"/>
      <c r="G131" s="15"/>
      <c r="H131" s="16">
        <f t="shared" si="24"/>
        <v>0</v>
      </c>
      <c r="I131" s="16">
        <f t="shared" si="25"/>
        <v>0</v>
      </c>
      <c r="J131" s="16">
        <f t="shared" si="26"/>
        <v>0</v>
      </c>
    </row>
    <row r="132" spans="1:10" ht="15.95" x14ac:dyDescent="0.2">
      <c r="A132" s="1"/>
      <c r="B132" s="12">
        <v>530829</v>
      </c>
      <c r="C132" s="12">
        <v>18</v>
      </c>
      <c r="D132" s="13"/>
      <c r="E132" s="14"/>
      <c r="F132" s="14"/>
      <c r="G132" s="15"/>
      <c r="H132" s="16">
        <f t="shared" si="24"/>
        <v>0</v>
      </c>
      <c r="I132" s="16">
        <f t="shared" si="25"/>
        <v>0</v>
      </c>
      <c r="J132" s="16">
        <f t="shared" si="26"/>
        <v>0</v>
      </c>
    </row>
    <row r="133" spans="1:10" ht="15.95" x14ac:dyDescent="0.2">
      <c r="A133" s="1"/>
      <c r="B133" s="12">
        <v>530829</v>
      </c>
      <c r="C133" s="12">
        <v>19</v>
      </c>
      <c r="D133" s="13"/>
      <c r="E133" s="14"/>
      <c r="F133" s="14"/>
      <c r="G133" s="15"/>
      <c r="H133" s="16">
        <f t="shared" si="24"/>
        <v>0</v>
      </c>
      <c r="I133" s="16">
        <f t="shared" si="25"/>
        <v>0</v>
      </c>
      <c r="J133" s="16">
        <f t="shared" si="26"/>
        <v>0</v>
      </c>
    </row>
    <row r="134" spans="1:10" ht="15.95" x14ac:dyDescent="0.2">
      <c r="A134" s="1"/>
      <c r="B134" s="12">
        <v>530829</v>
      </c>
      <c r="C134" s="12">
        <v>20</v>
      </c>
      <c r="D134" s="13"/>
      <c r="E134" s="14"/>
      <c r="F134" s="14"/>
      <c r="G134" s="15"/>
      <c r="H134" s="16">
        <f t="shared" si="24"/>
        <v>0</v>
      </c>
      <c r="I134" s="16">
        <f t="shared" si="25"/>
        <v>0</v>
      </c>
      <c r="J134" s="16">
        <f t="shared" si="26"/>
        <v>0</v>
      </c>
    </row>
    <row r="135" spans="1:10" ht="15.95" x14ac:dyDescent="0.2">
      <c r="A135" s="1"/>
      <c r="B135" s="12">
        <v>530829</v>
      </c>
      <c r="C135" s="12">
        <v>21</v>
      </c>
      <c r="D135" s="13"/>
      <c r="E135" s="14"/>
      <c r="F135" s="14"/>
      <c r="G135" s="15"/>
      <c r="H135" s="16">
        <f t="shared" si="24"/>
        <v>0</v>
      </c>
      <c r="I135" s="16">
        <f t="shared" si="25"/>
        <v>0</v>
      </c>
      <c r="J135" s="16">
        <f t="shared" si="26"/>
        <v>0</v>
      </c>
    </row>
    <row r="136" spans="1:10" ht="15.95" x14ac:dyDescent="0.2">
      <c r="A136" s="1"/>
      <c r="B136" s="12">
        <v>530829</v>
      </c>
      <c r="C136" s="12">
        <v>22</v>
      </c>
      <c r="D136" s="13"/>
      <c r="E136" s="14"/>
      <c r="F136" s="14"/>
      <c r="G136" s="15"/>
      <c r="H136" s="16">
        <f t="shared" si="24"/>
        <v>0</v>
      </c>
      <c r="I136" s="16">
        <f t="shared" si="25"/>
        <v>0</v>
      </c>
      <c r="J136" s="16">
        <f t="shared" si="26"/>
        <v>0</v>
      </c>
    </row>
    <row r="137" spans="1:10" ht="15.95" x14ac:dyDescent="0.2">
      <c r="A137" s="1"/>
      <c r="B137" s="12">
        <v>530829</v>
      </c>
      <c r="C137" s="12">
        <v>23</v>
      </c>
      <c r="D137" s="13"/>
      <c r="E137" s="14"/>
      <c r="F137" s="14"/>
      <c r="G137" s="15"/>
      <c r="H137" s="16">
        <f t="shared" si="24"/>
        <v>0</v>
      </c>
      <c r="I137" s="16">
        <f t="shared" si="25"/>
        <v>0</v>
      </c>
      <c r="J137" s="16">
        <f t="shared" si="26"/>
        <v>0</v>
      </c>
    </row>
    <row r="138" spans="1:10" ht="15.95" x14ac:dyDescent="0.2">
      <c r="A138" s="1"/>
      <c r="B138" s="12">
        <v>530829</v>
      </c>
      <c r="C138" s="12">
        <v>24</v>
      </c>
      <c r="D138" s="13"/>
      <c r="E138" s="14"/>
      <c r="F138" s="14"/>
      <c r="G138" s="15"/>
      <c r="H138" s="16">
        <f t="shared" si="24"/>
        <v>0</v>
      </c>
      <c r="I138" s="16">
        <f t="shared" si="25"/>
        <v>0</v>
      </c>
      <c r="J138" s="16">
        <f t="shared" si="26"/>
        <v>0</v>
      </c>
    </row>
    <row r="139" spans="1:10" ht="15.95" x14ac:dyDescent="0.2">
      <c r="A139" s="1"/>
      <c r="B139" s="12">
        <v>530829</v>
      </c>
      <c r="C139" s="12">
        <v>25</v>
      </c>
      <c r="D139" s="13"/>
      <c r="E139" s="14"/>
      <c r="F139" s="14"/>
      <c r="G139" s="15"/>
      <c r="H139" s="16">
        <f t="shared" si="24"/>
        <v>0</v>
      </c>
      <c r="I139" s="16">
        <f t="shared" si="25"/>
        <v>0</v>
      </c>
      <c r="J139" s="16">
        <f t="shared" si="26"/>
        <v>0</v>
      </c>
    </row>
    <row r="140" spans="1:10" ht="15.95" x14ac:dyDescent="0.2">
      <c r="A140" s="1"/>
      <c r="B140" s="12">
        <v>530829</v>
      </c>
      <c r="C140" s="12">
        <v>26</v>
      </c>
      <c r="D140" s="13"/>
      <c r="E140" s="14"/>
      <c r="F140" s="14"/>
      <c r="G140" s="15"/>
      <c r="H140" s="16">
        <f t="shared" si="24"/>
        <v>0</v>
      </c>
      <c r="I140" s="16">
        <f t="shared" si="25"/>
        <v>0</v>
      </c>
      <c r="J140" s="16">
        <f t="shared" si="26"/>
        <v>0</v>
      </c>
    </row>
    <row r="141" spans="1:10" ht="15.95" x14ac:dyDescent="0.2">
      <c r="A141" s="1"/>
      <c r="B141" s="12">
        <v>530829</v>
      </c>
      <c r="C141" s="12">
        <v>27</v>
      </c>
      <c r="D141" s="13"/>
      <c r="E141" s="14"/>
      <c r="F141" s="14"/>
      <c r="G141" s="15"/>
      <c r="H141" s="16">
        <f t="shared" si="24"/>
        <v>0</v>
      </c>
      <c r="I141" s="16">
        <f t="shared" si="25"/>
        <v>0</v>
      </c>
      <c r="J141" s="16">
        <f t="shared" si="26"/>
        <v>0</v>
      </c>
    </row>
    <row r="142" spans="1:10" ht="15.95" x14ac:dyDescent="0.2">
      <c r="A142" s="1"/>
      <c r="B142" s="12">
        <v>530829</v>
      </c>
      <c r="C142" s="12">
        <v>28</v>
      </c>
      <c r="D142" s="13"/>
      <c r="E142" s="14"/>
      <c r="F142" s="14"/>
      <c r="G142" s="15"/>
      <c r="H142" s="16">
        <f t="shared" si="24"/>
        <v>0</v>
      </c>
      <c r="I142" s="16">
        <f t="shared" si="25"/>
        <v>0</v>
      </c>
      <c r="J142" s="16">
        <f t="shared" si="26"/>
        <v>0</v>
      </c>
    </row>
    <row r="143" spans="1:10" ht="15.95" x14ac:dyDescent="0.2">
      <c r="A143" s="1"/>
      <c r="B143" s="12">
        <v>530829</v>
      </c>
      <c r="C143" s="12">
        <v>29</v>
      </c>
      <c r="D143" s="13"/>
      <c r="E143" s="14"/>
      <c r="F143" s="14"/>
      <c r="G143" s="15"/>
      <c r="H143" s="16">
        <f t="shared" si="24"/>
        <v>0</v>
      </c>
      <c r="I143" s="16">
        <f t="shared" si="25"/>
        <v>0</v>
      </c>
      <c r="J143" s="16">
        <f t="shared" si="26"/>
        <v>0</v>
      </c>
    </row>
    <row r="144" spans="1:10" ht="15.95" x14ac:dyDescent="0.2">
      <c r="A144" s="1"/>
      <c r="B144" s="12">
        <v>530829</v>
      </c>
      <c r="C144" s="12">
        <v>30</v>
      </c>
      <c r="D144" s="13"/>
      <c r="E144" s="14"/>
      <c r="F144" s="14"/>
      <c r="G144" s="15"/>
      <c r="H144" s="16">
        <f t="shared" si="24"/>
        <v>0</v>
      </c>
      <c r="I144" s="16">
        <f t="shared" si="25"/>
        <v>0</v>
      </c>
      <c r="J144" s="16">
        <f t="shared" si="26"/>
        <v>0</v>
      </c>
    </row>
    <row r="145" spans="1:10" ht="17.100000000000001" thickBot="1" x14ac:dyDescent="0.25">
      <c r="A145" s="1"/>
      <c r="B145" s="35" t="s">
        <v>27</v>
      </c>
      <c r="C145" s="36"/>
      <c r="D145" s="36"/>
      <c r="E145" s="36"/>
      <c r="F145" s="36"/>
      <c r="G145" s="37"/>
      <c r="H145" s="23">
        <f>SUM(H115:H144)</f>
        <v>250</v>
      </c>
      <c r="I145" s="23">
        <f>SUM(I115:I144)</f>
        <v>35.000000000000007</v>
      </c>
      <c r="J145" s="23">
        <f>SUM(J115:J144)</f>
        <v>285</v>
      </c>
    </row>
    <row r="146" spans="1:10" ht="18.95" thickBot="1" x14ac:dyDescent="0.25">
      <c r="A146" s="1"/>
      <c r="B146" s="55" t="s">
        <v>28</v>
      </c>
      <c r="C146" s="53"/>
      <c r="D146" s="53"/>
      <c r="E146" s="53"/>
      <c r="F146" s="53"/>
      <c r="G146" s="53"/>
      <c r="H146" s="53"/>
      <c r="I146" s="53"/>
      <c r="J146" s="54"/>
    </row>
    <row r="147" spans="1:10" ht="31.5" x14ac:dyDescent="0.25">
      <c r="A147" s="1"/>
      <c r="B147" s="8" t="s">
        <v>3</v>
      </c>
      <c r="C147" s="8" t="s">
        <v>3</v>
      </c>
      <c r="D147" s="9" t="s">
        <v>4</v>
      </c>
      <c r="E147" s="10" t="s">
        <v>5</v>
      </c>
      <c r="F147" s="10" t="s">
        <v>6</v>
      </c>
      <c r="G147" s="10" t="s">
        <v>7</v>
      </c>
      <c r="H147" s="11" t="s">
        <v>8</v>
      </c>
      <c r="I147" s="11" t="s">
        <v>9</v>
      </c>
      <c r="J147" s="11" t="s">
        <v>10</v>
      </c>
    </row>
    <row r="148" spans="1:10" ht="15.95" x14ac:dyDescent="0.2">
      <c r="A148" s="1"/>
      <c r="B148" s="12">
        <v>531512</v>
      </c>
      <c r="C148" s="12">
        <v>1</v>
      </c>
      <c r="D148" s="13"/>
      <c r="E148" s="14"/>
      <c r="F148" s="14">
        <v>0</v>
      </c>
      <c r="G148" s="15">
        <v>0</v>
      </c>
      <c r="H148" s="16">
        <f>+F148*G148</f>
        <v>0</v>
      </c>
      <c r="I148" s="16">
        <f>+H148*0.14</f>
        <v>0</v>
      </c>
      <c r="J148" s="16">
        <f>+H148+I148</f>
        <v>0</v>
      </c>
    </row>
    <row r="149" spans="1:10" ht="15.95" x14ac:dyDescent="0.2">
      <c r="A149" s="1"/>
      <c r="B149" s="12">
        <v>531512</v>
      </c>
      <c r="C149" s="12">
        <v>2</v>
      </c>
      <c r="D149" s="13"/>
      <c r="E149" s="14"/>
      <c r="F149" s="14"/>
      <c r="G149" s="15"/>
      <c r="H149" s="16">
        <f>+F149*G149</f>
        <v>0</v>
      </c>
      <c r="I149" s="16">
        <f>+H149*0.14</f>
        <v>0</v>
      </c>
      <c r="J149" s="16">
        <f>+H149+I149</f>
        <v>0</v>
      </c>
    </row>
    <row r="150" spans="1:10" ht="15.95" x14ac:dyDescent="0.2">
      <c r="A150" s="1"/>
      <c r="B150" s="12">
        <v>531512</v>
      </c>
      <c r="C150" s="12">
        <v>3</v>
      </c>
      <c r="D150" s="13"/>
      <c r="E150" s="14"/>
      <c r="F150" s="14"/>
      <c r="G150" s="15"/>
      <c r="H150" s="16">
        <f>+F150*G150</f>
        <v>0</v>
      </c>
      <c r="I150" s="16">
        <f>+H150*0.14</f>
        <v>0</v>
      </c>
      <c r="J150" s="16">
        <f>+H150+I150</f>
        <v>0</v>
      </c>
    </row>
    <row r="151" spans="1:10" ht="15.95" x14ac:dyDescent="0.2">
      <c r="A151" s="1"/>
      <c r="B151" s="12">
        <v>531512</v>
      </c>
      <c r="C151" s="12">
        <v>4</v>
      </c>
      <c r="D151" s="13"/>
      <c r="E151" s="14"/>
      <c r="F151" s="14"/>
      <c r="G151" s="15"/>
      <c r="H151" s="16">
        <f>+F151*G151</f>
        <v>0</v>
      </c>
      <c r="I151" s="16">
        <f>+H151*0.14</f>
        <v>0</v>
      </c>
      <c r="J151" s="16">
        <f>+H151+I151</f>
        <v>0</v>
      </c>
    </row>
    <row r="152" spans="1:10" ht="15.95" x14ac:dyDescent="0.2">
      <c r="A152" s="1"/>
      <c r="B152" s="12">
        <v>531512</v>
      </c>
      <c r="C152" s="12">
        <v>5</v>
      </c>
      <c r="D152" s="17"/>
      <c r="E152" s="17"/>
      <c r="F152" s="17"/>
      <c r="G152" s="18"/>
      <c r="H152" s="16">
        <f>+F152*G152</f>
        <v>0</v>
      </c>
      <c r="I152" s="16">
        <f>+H152*0.14</f>
        <v>0</v>
      </c>
      <c r="J152" s="16">
        <f>+H152+I152</f>
        <v>0</v>
      </c>
    </row>
    <row r="153" spans="1:10" ht="17.100000000000001" thickBot="1" x14ac:dyDescent="0.25">
      <c r="A153" s="1"/>
      <c r="B153" s="35" t="s">
        <v>29</v>
      </c>
      <c r="C153" s="36"/>
      <c r="D153" s="36"/>
      <c r="E153" s="36"/>
      <c r="F153" s="36"/>
      <c r="G153" s="37"/>
      <c r="H153" s="23">
        <f>SUM(H148:H152)</f>
        <v>0</v>
      </c>
      <c r="I153" s="23">
        <f>SUM(I148:I152)</f>
        <v>0</v>
      </c>
      <c r="J153" s="23">
        <f>SUM(J148:J152)</f>
        <v>0</v>
      </c>
    </row>
    <row r="154" spans="1:10" ht="18.95" thickBot="1" x14ac:dyDescent="0.25">
      <c r="A154" s="1"/>
      <c r="B154" s="55" t="s">
        <v>30</v>
      </c>
      <c r="C154" s="53"/>
      <c r="D154" s="53"/>
      <c r="E154" s="53"/>
      <c r="F154" s="53"/>
      <c r="G154" s="53"/>
      <c r="H154" s="53"/>
      <c r="I154" s="53"/>
      <c r="J154" s="54"/>
    </row>
    <row r="155" spans="1:10" ht="31.5" x14ac:dyDescent="0.25">
      <c r="A155" s="1"/>
      <c r="B155" s="8" t="s">
        <v>3</v>
      </c>
      <c r="C155" s="8" t="s">
        <v>3</v>
      </c>
      <c r="D155" s="9" t="s">
        <v>4</v>
      </c>
      <c r="E155" s="10" t="s">
        <v>5</v>
      </c>
      <c r="F155" s="10" t="s">
        <v>6</v>
      </c>
      <c r="G155" s="10" t="s">
        <v>7</v>
      </c>
      <c r="H155" s="11" t="s">
        <v>8</v>
      </c>
      <c r="I155" s="11" t="s">
        <v>9</v>
      </c>
      <c r="J155" s="11" t="s">
        <v>10</v>
      </c>
    </row>
    <row r="156" spans="1:10" ht="15.95" x14ac:dyDescent="0.2">
      <c r="A156" s="1"/>
      <c r="B156" s="12">
        <v>840104</v>
      </c>
      <c r="C156" s="12">
        <v>1</v>
      </c>
      <c r="D156" s="13"/>
      <c r="E156" s="14"/>
      <c r="F156" s="14"/>
      <c r="G156" s="15">
        <v>4</v>
      </c>
      <c r="H156" s="16">
        <f t="shared" ref="H156:H165" si="27">+F156*G156</f>
        <v>0</v>
      </c>
      <c r="I156" s="16">
        <f t="shared" ref="I156:I165" si="28">+H156*0.14</f>
        <v>0</v>
      </c>
      <c r="J156" s="16">
        <f t="shared" ref="J156:J165" si="29">+H156+I156</f>
        <v>0</v>
      </c>
    </row>
    <row r="157" spans="1:10" ht="15.95" x14ac:dyDescent="0.2">
      <c r="A157" s="1"/>
      <c r="B157" s="12">
        <v>840104</v>
      </c>
      <c r="C157" s="12">
        <v>2</v>
      </c>
      <c r="D157" s="13"/>
      <c r="E157" s="14"/>
      <c r="F157" s="14"/>
      <c r="G157" s="24"/>
      <c r="H157" s="16">
        <f t="shared" si="27"/>
        <v>0</v>
      </c>
      <c r="I157" s="16">
        <f t="shared" si="28"/>
        <v>0</v>
      </c>
      <c r="J157" s="16">
        <f t="shared" si="29"/>
        <v>0</v>
      </c>
    </row>
    <row r="158" spans="1:10" ht="15.95" x14ac:dyDescent="0.2">
      <c r="A158" s="1"/>
      <c r="B158" s="12">
        <v>840104</v>
      </c>
      <c r="C158" s="12">
        <v>3</v>
      </c>
      <c r="D158" s="13"/>
      <c r="E158" s="14"/>
      <c r="F158" s="14"/>
      <c r="G158" s="24"/>
      <c r="H158" s="16">
        <f t="shared" si="27"/>
        <v>0</v>
      </c>
      <c r="I158" s="16">
        <f t="shared" si="28"/>
        <v>0</v>
      </c>
      <c r="J158" s="16">
        <f t="shared" si="29"/>
        <v>0</v>
      </c>
    </row>
    <row r="159" spans="1:10" ht="15.95" x14ac:dyDescent="0.2">
      <c r="A159" s="1"/>
      <c r="B159" s="12">
        <v>840104</v>
      </c>
      <c r="C159" s="12">
        <v>4</v>
      </c>
      <c r="D159" s="13"/>
      <c r="E159" s="14"/>
      <c r="F159" s="14"/>
      <c r="G159" s="24"/>
      <c r="H159" s="16">
        <f t="shared" si="27"/>
        <v>0</v>
      </c>
      <c r="I159" s="16">
        <f t="shared" si="28"/>
        <v>0</v>
      </c>
      <c r="J159" s="16">
        <f t="shared" si="29"/>
        <v>0</v>
      </c>
    </row>
    <row r="160" spans="1:10" ht="15.95" x14ac:dyDescent="0.2">
      <c r="A160" s="1"/>
      <c r="B160" s="12">
        <v>840104</v>
      </c>
      <c r="C160" s="12">
        <v>5</v>
      </c>
      <c r="D160" s="13"/>
      <c r="E160" s="14"/>
      <c r="F160" s="14"/>
      <c r="G160" s="24"/>
      <c r="H160" s="16">
        <f t="shared" si="27"/>
        <v>0</v>
      </c>
      <c r="I160" s="16">
        <f t="shared" si="28"/>
        <v>0</v>
      </c>
      <c r="J160" s="16">
        <f t="shared" si="29"/>
        <v>0</v>
      </c>
    </row>
    <row r="161" spans="1:10" ht="15.95" x14ac:dyDescent="0.2">
      <c r="A161" s="1"/>
      <c r="B161" s="12">
        <v>840104</v>
      </c>
      <c r="C161" s="12">
        <v>6</v>
      </c>
      <c r="D161" s="13"/>
      <c r="E161" s="14"/>
      <c r="F161" s="14"/>
      <c r="G161" s="24"/>
      <c r="H161" s="16">
        <f t="shared" si="27"/>
        <v>0</v>
      </c>
      <c r="I161" s="16">
        <f t="shared" si="28"/>
        <v>0</v>
      </c>
      <c r="J161" s="16">
        <f t="shared" si="29"/>
        <v>0</v>
      </c>
    </row>
    <row r="162" spans="1:10" ht="15.95" x14ac:dyDescent="0.2">
      <c r="A162" s="1"/>
      <c r="B162" s="12">
        <v>840104</v>
      </c>
      <c r="C162" s="12">
        <v>7</v>
      </c>
      <c r="D162" s="13"/>
      <c r="E162" s="14"/>
      <c r="F162" s="14"/>
      <c r="G162" s="24"/>
      <c r="H162" s="16">
        <f t="shared" si="27"/>
        <v>0</v>
      </c>
      <c r="I162" s="16">
        <f t="shared" si="28"/>
        <v>0</v>
      </c>
      <c r="J162" s="16">
        <f t="shared" si="29"/>
        <v>0</v>
      </c>
    </row>
    <row r="163" spans="1:10" ht="15.95" x14ac:dyDescent="0.2">
      <c r="A163" s="1"/>
      <c r="B163" s="12">
        <v>840104</v>
      </c>
      <c r="C163" s="12">
        <v>8</v>
      </c>
      <c r="D163" s="13"/>
      <c r="E163" s="14"/>
      <c r="F163" s="14"/>
      <c r="G163" s="24"/>
      <c r="H163" s="16">
        <f t="shared" si="27"/>
        <v>0</v>
      </c>
      <c r="I163" s="16">
        <f t="shared" si="28"/>
        <v>0</v>
      </c>
      <c r="J163" s="16">
        <f t="shared" si="29"/>
        <v>0</v>
      </c>
    </row>
    <row r="164" spans="1:10" ht="15.95" x14ac:dyDescent="0.2">
      <c r="A164" s="1"/>
      <c r="B164" s="12">
        <v>840104</v>
      </c>
      <c r="C164" s="12">
        <v>9</v>
      </c>
      <c r="D164" s="13"/>
      <c r="E164" s="14"/>
      <c r="F164" s="14"/>
      <c r="G164" s="24"/>
      <c r="H164" s="16">
        <f t="shared" si="27"/>
        <v>0</v>
      </c>
      <c r="I164" s="16">
        <f t="shared" si="28"/>
        <v>0</v>
      </c>
      <c r="J164" s="16">
        <f t="shared" si="29"/>
        <v>0</v>
      </c>
    </row>
    <row r="165" spans="1:10" ht="15.95" x14ac:dyDescent="0.2">
      <c r="A165" s="1"/>
      <c r="B165" s="12">
        <v>840104</v>
      </c>
      <c r="C165" s="12">
        <v>10</v>
      </c>
      <c r="D165" s="17"/>
      <c r="E165" s="17"/>
      <c r="F165" s="17">
        <v>0</v>
      </c>
      <c r="G165" s="18">
        <v>0</v>
      </c>
      <c r="H165" s="16">
        <f t="shared" si="27"/>
        <v>0</v>
      </c>
      <c r="I165" s="16">
        <f t="shared" si="28"/>
        <v>0</v>
      </c>
      <c r="J165" s="16">
        <f t="shared" si="29"/>
        <v>0</v>
      </c>
    </row>
    <row r="166" spans="1:10" ht="17.100000000000001" thickBot="1" x14ac:dyDescent="0.25">
      <c r="A166" s="1"/>
      <c r="B166" s="25"/>
      <c r="C166" s="25"/>
      <c r="D166" s="56" t="s">
        <v>31</v>
      </c>
      <c r="E166" s="56"/>
      <c r="F166" s="56"/>
      <c r="G166" s="56"/>
      <c r="H166" s="26">
        <f>SUM(H156:H165)</f>
        <v>0</v>
      </c>
      <c r="I166" s="26">
        <f>SUM(I156:I165)</f>
        <v>0</v>
      </c>
      <c r="J166" s="26">
        <f>SUM(J156:J165)</f>
        <v>0</v>
      </c>
    </row>
    <row r="167" spans="1:10" ht="18.95" thickBot="1" x14ac:dyDescent="0.25">
      <c r="A167" s="1"/>
      <c r="B167" s="55" t="s">
        <v>32</v>
      </c>
      <c r="C167" s="53"/>
      <c r="D167" s="53"/>
      <c r="E167" s="53"/>
      <c r="F167" s="53"/>
      <c r="G167" s="53"/>
      <c r="H167" s="53"/>
      <c r="I167" s="53"/>
      <c r="J167" s="54"/>
    </row>
    <row r="168" spans="1:10" ht="31.5" x14ac:dyDescent="0.25">
      <c r="A168" s="1"/>
      <c r="B168" s="8" t="s">
        <v>3</v>
      </c>
      <c r="C168" s="8" t="s">
        <v>3</v>
      </c>
      <c r="D168" s="9" t="s">
        <v>4</v>
      </c>
      <c r="E168" s="10" t="s">
        <v>5</v>
      </c>
      <c r="F168" s="10" t="s">
        <v>6</v>
      </c>
      <c r="G168" s="10" t="s">
        <v>7</v>
      </c>
      <c r="H168" s="11" t="s">
        <v>8</v>
      </c>
      <c r="I168" s="11" t="s">
        <v>9</v>
      </c>
      <c r="J168" s="11" t="s">
        <v>10</v>
      </c>
    </row>
    <row r="169" spans="1:10" ht="15.95" x14ac:dyDescent="0.2">
      <c r="A169" s="1"/>
      <c r="B169" s="12">
        <v>840109</v>
      </c>
      <c r="C169" s="12">
        <v>1</v>
      </c>
      <c r="D169" s="13"/>
      <c r="E169" s="14"/>
      <c r="F169" s="14">
        <v>0</v>
      </c>
      <c r="G169" s="27">
        <v>0</v>
      </c>
      <c r="H169" s="16">
        <f t="shared" ref="H169:H177" si="30">+F169*G169</f>
        <v>0</v>
      </c>
      <c r="I169" s="16">
        <f t="shared" ref="I169:I177" si="31">+H169*0.14</f>
        <v>0</v>
      </c>
      <c r="J169" s="16">
        <f t="shared" ref="J169:J177" si="32">+H169+I169</f>
        <v>0</v>
      </c>
    </row>
    <row r="170" spans="1:10" ht="15.95" x14ac:dyDescent="0.2">
      <c r="A170" s="1"/>
      <c r="B170" s="12">
        <v>840109</v>
      </c>
      <c r="C170" s="12">
        <v>2</v>
      </c>
      <c r="D170" s="13"/>
      <c r="E170" s="14"/>
      <c r="F170" s="14"/>
      <c r="G170" s="27"/>
      <c r="H170" s="16">
        <f t="shared" si="30"/>
        <v>0</v>
      </c>
      <c r="I170" s="16">
        <f t="shared" si="31"/>
        <v>0</v>
      </c>
      <c r="J170" s="16">
        <f t="shared" si="32"/>
        <v>0</v>
      </c>
    </row>
    <row r="171" spans="1:10" ht="15.95" x14ac:dyDescent="0.2">
      <c r="A171" s="1"/>
      <c r="B171" s="12">
        <v>840109</v>
      </c>
      <c r="C171" s="12">
        <v>3</v>
      </c>
      <c r="D171" s="13"/>
      <c r="E171" s="14"/>
      <c r="F171" s="14"/>
      <c r="G171" s="27"/>
      <c r="H171" s="16">
        <f t="shared" si="30"/>
        <v>0</v>
      </c>
      <c r="I171" s="16">
        <f t="shared" si="31"/>
        <v>0</v>
      </c>
      <c r="J171" s="16">
        <f t="shared" si="32"/>
        <v>0</v>
      </c>
    </row>
    <row r="172" spans="1:10" ht="15.95" x14ac:dyDescent="0.2">
      <c r="A172" s="1"/>
      <c r="B172" s="12">
        <v>840109</v>
      </c>
      <c r="C172" s="12">
        <v>4</v>
      </c>
      <c r="D172" s="13"/>
      <c r="E172" s="14"/>
      <c r="F172" s="14"/>
      <c r="G172" s="27"/>
      <c r="H172" s="16">
        <f t="shared" si="30"/>
        <v>0</v>
      </c>
      <c r="I172" s="16">
        <f t="shared" si="31"/>
        <v>0</v>
      </c>
      <c r="J172" s="16">
        <f t="shared" si="32"/>
        <v>0</v>
      </c>
    </row>
    <row r="173" spans="1:10" ht="15.95" x14ac:dyDescent="0.2">
      <c r="A173" s="1"/>
      <c r="B173" s="12">
        <v>840109</v>
      </c>
      <c r="C173" s="12">
        <v>5</v>
      </c>
      <c r="D173" s="13"/>
      <c r="E173" s="14"/>
      <c r="F173" s="14"/>
      <c r="G173" s="27"/>
      <c r="H173" s="16">
        <f t="shared" si="30"/>
        <v>0</v>
      </c>
      <c r="I173" s="16">
        <f t="shared" si="31"/>
        <v>0</v>
      </c>
      <c r="J173" s="16">
        <f t="shared" si="32"/>
        <v>0</v>
      </c>
    </row>
    <row r="174" spans="1:10" ht="15.95" x14ac:dyDescent="0.2">
      <c r="A174" s="1"/>
      <c r="B174" s="12">
        <v>840109</v>
      </c>
      <c r="C174" s="12">
        <v>6</v>
      </c>
      <c r="D174" s="13"/>
      <c r="E174" s="14"/>
      <c r="F174" s="14"/>
      <c r="G174" s="27"/>
      <c r="H174" s="16">
        <f t="shared" si="30"/>
        <v>0</v>
      </c>
      <c r="I174" s="16">
        <f t="shared" si="31"/>
        <v>0</v>
      </c>
      <c r="J174" s="16">
        <f t="shared" si="32"/>
        <v>0</v>
      </c>
    </row>
    <row r="175" spans="1:10" ht="15.95" x14ac:dyDescent="0.2">
      <c r="A175" s="1"/>
      <c r="B175" s="12">
        <v>840109</v>
      </c>
      <c r="C175" s="12">
        <v>8</v>
      </c>
      <c r="D175" s="13"/>
      <c r="E175" s="14"/>
      <c r="F175" s="14"/>
      <c r="G175" s="27"/>
      <c r="H175" s="16">
        <f t="shared" si="30"/>
        <v>0</v>
      </c>
      <c r="I175" s="16">
        <f t="shared" si="31"/>
        <v>0</v>
      </c>
      <c r="J175" s="16">
        <f t="shared" si="32"/>
        <v>0</v>
      </c>
    </row>
    <row r="176" spans="1:10" ht="15.95" x14ac:dyDescent="0.2">
      <c r="A176" s="1"/>
      <c r="B176" s="12">
        <v>840109</v>
      </c>
      <c r="C176" s="12">
        <v>9</v>
      </c>
      <c r="D176" s="13"/>
      <c r="E176" s="14"/>
      <c r="F176" s="14"/>
      <c r="G176" s="27"/>
      <c r="H176" s="16">
        <f t="shared" si="30"/>
        <v>0</v>
      </c>
      <c r="I176" s="16">
        <f t="shared" si="31"/>
        <v>0</v>
      </c>
      <c r="J176" s="16">
        <f t="shared" si="32"/>
        <v>0</v>
      </c>
    </row>
    <row r="177" spans="1:11" ht="15.95" x14ac:dyDescent="0.2">
      <c r="A177" s="1"/>
      <c r="B177" s="12">
        <v>840109</v>
      </c>
      <c r="C177" s="12">
        <v>10</v>
      </c>
      <c r="D177" s="17"/>
      <c r="E177" s="17"/>
      <c r="F177" s="17">
        <v>0</v>
      </c>
      <c r="G177" s="28">
        <v>0</v>
      </c>
      <c r="H177" s="16">
        <f t="shared" si="30"/>
        <v>0</v>
      </c>
      <c r="I177" s="16">
        <f t="shared" si="31"/>
        <v>0</v>
      </c>
      <c r="J177" s="16">
        <f t="shared" si="32"/>
        <v>0</v>
      </c>
    </row>
    <row r="178" spans="1:11" ht="17.100000000000001" thickBot="1" x14ac:dyDescent="0.25">
      <c r="A178" s="1"/>
      <c r="B178" s="35" t="s">
        <v>33</v>
      </c>
      <c r="C178" s="36"/>
      <c r="D178" s="36"/>
      <c r="E178" s="36"/>
      <c r="F178" s="36"/>
      <c r="G178" s="37"/>
      <c r="H178" s="29">
        <f>SUM(H169:H177)</f>
        <v>0</v>
      </c>
      <c r="I178" s="29">
        <f>SUM(I169:I177)</f>
        <v>0</v>
      </c>
      <c r="J178" s="29">
        <f>SUM(J169:J177)</f>
        <v>0</v>
      </c>
    </row>
    <row r="179" spans="1:11" ht="31.5" customHeight="1" thickBot="1" x14ac:dyDescent="0.25">
      <c r="B179" s="59" t="s">
        <v>34</v>
      </c>
      <c r="C179" s="60"/>
      <c r="D179" s="60"/>
      <c r="E179" s="60"/>
      <c r="F179" s="60"/>
      <c r="G179" s="60"/>
      <c r="H179" s="30">
        <f>H178+H166+H153+H145+H112+H99+H86+H73+H60+H47+H34+H21</f>
        <v>2601.5</v>
      </c>
      <c r="I179" s="31">
        <f>+H179*0.14</f>
        <v>364.21000000000004</v>
      </c>
      <c r="J179" s="32">
        <f>+H179+I179</f>
        <v>2965.71</v>
      </c>
    </row>
    <row r="181" spans="1:11" x14ac:dyDescent="0.25">
      <c r="B181" s="2" t="s">
        <v>40</v>
      </c>
    </row>
    <row r="184" spans="1:11" ht="15.75" x14ac:dyDescent="0.25">
      <c r="B184" s="33" t="s">
        <v>39</v>
      </c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95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95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95" x14ac:dyDescent="0.2">
      <c r="B187" s="1"/>
      <c r="C187" s="1"/>
      <c r="D187" s="57"/>
      <c r="E187" s="58"/>
      <c r="F187" s="58"/>
      <c r="G187" s="58"/>
      <c r="H187" s="58"/>
      <c r="I187" s="58"/>
      <c r="J187" s="58"/>
      <c r="K187" s="58"/>
    </row>
  </sheetData>
  <mergeCells count="31">
    <mergeCell ref="B154:J154"/>
    <mergeCell ref="D166:G166"/>
    <mergeCell ref="B167:J167"/>
    <mergeCell ref="B178:G178"/>
    <mergeCell ref="D187:K187"/>
    <mergeCell ref="B179:G179"/>
    <mergeCell ref="B153:G153"/>
    <mergeCell ref="B61:J61"/>
    <mergeCell ref="B73:G73"/>
    <mergeCell ref="B74:J74"/>
    <mergeCell ref="B86:G86"/>
    <mergeCell ref="B87:J87"/>
    <mergeCell ref="B99:G99"/>
    <mergeCell ref="B100:J100"/>
    <mergeCell ref="B112:G112"/>
    <mergeCell ref="B113:J113"/>
    <mergeCell ref="B145:G145"/>
    <mergeCell ref="B146:J146"/>
    <mergeCell ref="B60:G60"/>
    <mergeCell ref="B2:J2"/>
    <mergeCell ref="B4:J4"/>
    <mergeCell ref="B5:J5"/>
    <mergeCell ref="B6:J6"/>
    <mergeCell ref="B9:J9"/>
    <mergeCell ref="B21:G21"/>
    <mergeCell ref="B22:J22"/>
    <mergeCell ref="B34:G34"/>
    <mergeCell ref="B35:J35"/>
    <mergeCell ref="B47:G47"/>
    <mergeCell ref="B48:J48"/>
    <mergeCell ref="B3:J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Hoja1!_GoBack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Estrella</dc:creator>
  <cp:lastModifiedBy>AULA MEDICINA VETERINARIA</cp:lastModifiedBy>
  <cp:revision/>
  <dcterms:created xsi:type="dcterms:W3CDTF">2017-05-15T14:26:09Z</dcterms:created>
  <dcterms:modified xsi:type="dcterms:W3CDTF">2018-05-18T14:02:51Z</dcterms:modified>
</cp:coreProperties>
</file>