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CV SEMILLA 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 s="1"/>
  <c r="G19" i="1"/>
  <c r="G18" i="1"/>
  <c r="G17" i="1"/>
  <c r="G16" i="1"/>
  <c r="H16" i="1" s="1"/>
  <c r="I16" i="1" s="1"/>
  <c r="G15" i="1"/>
  <c r="G14" i="1"/>
  <c r="H13" i="1"/>
  <c r="I13" i="1" s="1"/>
  <c r="G13" i="1"/>
  <c r="G12" i="1"/>
  <c r="H12" i="1" s="1"/>
  <c r="H11" i="1"/>
  <c r="I11" i="1" s="1"/>
  <c r="G11" i="1"/>
  <c r="G10" i="1"/>
  <c r="H10" i="1" s="1"/>
  <c r="I10" i="1" l="1"/>
  <c r="I17" i="1"/>
  <c r="G20" i="1"/>
  <c r="G21" i="1" s="1"/>
  <c r="H14" i="1"/>
  <c r="H20" i="1" s="1"/>
  <c r="H21" i="1" s="1"/>
  <c r="H17" i="1"/>
  <c r="I12" i="1"/>
  <c r="H15" i="1"/>
  <c r="I15" i="1" s="1"/>
  <c r="H18" i="1"/>
  <c r="I18" i="1" s="1"/>
  <c r="I14" i="1" l="1"/>
  <c r="I20" i="1"/>
  <c r="I21" i="1" s="1"/>
</calcChain>
</file>

<file path=xl/sharedStrings.xml><?xml version="1.0" encoding="utf-8"?>
<sst xmlns="http://schemas.openxmlformats.org/spreadsheetml/2006/main" count="51" uniqueCount="33">
  <si>
    <t>UNIVERSIDAD CENTRAL DEL ECUADOR</t>
  </si>
  <si>
    <t>VICERRECTORADO DE INVESTIGACIÓN, DOCTORADOS E INNOVACIÓN</t>
  </si>
  <si>
    <t>DIRECCION DE INVESTIGACIÓN  -  COMISIÓN DE INVESTIGACIÓN FORMATIVA</t>
  </si>
  <si>
    <t>PROTOCOLO INVESTIGACIÓN SEMILLA</t>
  </si>
  <si>
    <r>
      <rPr>
        <sz val="14"/>
        <color theme="1"/>
        <rFont val="Calibri"/>
        <family val="2"/>
        <scheme val="minor"/>
      </rPr>
      <t xml:space="preserve">15.- PRESUPUESTO  </t>
    </r>
    <r>
      <rPr>
        <sz val="11"/>
        <color theme="1"/>
        <rFont val="Calibri"/>
        <family val="2"/>
        <scheme val="minor"/>
      </rPr>
      <t xml:space="preserve">
Utilice solo los códigos que su proyecto requiera. Añada filas según el número de ítems que requiera cada código.  Confirme que las sumas sean correctas . En caso de requerimientos especiales acuda a su coordinador de investigación</t>
    </r>
  </si>
  <si>
    <t>PROYECTO:</t>
  </si>
  <si>
    <t>CÓDIGO: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</si>
  <si>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</si>
  <si>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</si>
  <si>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</si>
  <si>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</si>
  <si>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</si>
  <si>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</si>
  <si>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</si>
  <si>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</si>
  <si>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TOTAL PRESUESTO PROYECTO SEMILLA</t>
  </si>
  <si>
    <t>530829  INSUMOS MATERIALES  PARA INVESTIGACION</t>
  </si>
  <si>
    <t>530829 TOTAL  INSUMOS MATERIALES  PARA INVESTIGACION</t>
  </si>
  <si>
    <t>Evaluación del efecto del encalado sobre el nivel de fertilidad de suelos ácidos ecuatorianos.</t>
  </si>
  <si>
    <t>Ciencias Agrícolas  ALVARADO  OCHOA SORAYA PATRICIA</t>
  </si>
  <si>
    <t>Código</t>
  </si>
  <si>
    <t>cif4-cv-fcag-1</t>
  </si>
  <si>
    <t>unidad</t>
  </si>
  <si>
    <t>Solución estándar de aluminio de 1000 ppm frasco de 100 ml</t>
  </si>
  <si>
    <t>Solución estándar de silicio de 1000 ppm frasco de 100 ml</t>
  </si>
  <si>
    <t>Pirofosfato de sodio frasco de 100 g</t>
  </si>
  <si>
    <t>Tabla de color Munsell</t>
  </si>
  <si>
    <t>Oxido Nitroso cilindro de 8 kg (recarga)</t>
  </si>
  <si>
    <t>Fluoruro de sodio frasco de 250 g</t>
  </si>
  <si>
    <t>Etanol al 95% para análisis frasco de 4 litros</t>
  </si>
  <si>
    <t>Cloruro de sodio para análisis frasco de 1 kg</t>
  </si>
  <si>
    <t>Cloruro de potasio para análisis frasco de 1 kg</t>
  </si>
  <si>
    <t>Barreno para muestras inalteradas de suelo (incluye  una manija, un soporte de anillos de 53 mm de diámetro, 24 anillos de acero inoxidable con tapas de 53 mm de diametro x 50 mm de altura)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</si>
</sst>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F5496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4" borderId="13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2" fontId="8" fillId="0" borderId="17" xfId="0" applyNumberFormat="1" applyFont="1" applyBorder="1" applyAlignment="1" applyProtection="1">
      <alignment horizontal="right" vertical="center" wrapText="1"/>
      <protection locked="0"/>
    </xf>
    <xf numFmtId="2" fontId="8" fillId="0" borderId="18" xfId="0" applyNumberFormat="1" applyFont="1" applyBorder="1" applyAlignment="1" applyProtection="1">
      <alignment horizontal="right" vertical="center" wrapText="1"/>
    </xf>
    <xf numFmtId="2" fontId="6" fillId="4" borderId="18" xfId="0" applyNumberFormat="1" applyFont="1" applyFill="1" applyBorder="1" applyAlignment="1" applyProtection="1">
      <alignment horizontal="right" vertical="center"/>
    </xf>
    <xf numFmtId="0" fontId="7" fillId="0" borderId="0" xfId="0" applyFont="1" applyProtection="1">
      <protection locked="0"/>
    </xf>
    <xf numFmtId="0" fontId="1" fillId="2" borderId="6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8" fillId="0" borderId="17" xfId="0" applyFont="1" applyBorder="1" applyAlignment="1" applyProtection="1">
      <alignment horizontal="left" vertical="top" wrapText="1"/>
      <protection locked="0"/>
    </xf>
    <xf numFmtId="4" fontId="9" fillId="5" borderId="12" xfId="0" applyNumberFormat="1" applyFont="1" applyFill="1" applyBorder="1" applyAlignment="1">
      <alignment horizontal="right" vertical="center"/>
    </xf>
    <xf numFmtId="4" fontId="10" fillId="5" borderId="12" xfId="0" applyNumberFormat="1" applyFont="1" applyFill="1" applyBorder="1" applyAlignment="1" applyProtection="1">
      <alignment horizontal="right" vertical="center" wrapText="1"/>
    </xf>
    <xf numFmtId="4" fontId="10" fillId="5" borderId="22" xfId="0" applyNumberFormat="1" applyFont="1" applyFill="1" applyBorder="1" applyAlignment="1" applyProtection="1">
      <alignment horizontal="right" vertical="center" wrapText="1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0" fontId="1" fillId="2" borderId="11" xfId="0" applyFont="1" applyFill="1" applyBorder="1" applyAlignment="1" applyProtection="1">
      <alignment horizontal="center" wrapText="1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3" name="Imagen 2" descr="C:\Users\dtic-ftobar\Downloads\log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38910433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229596</xdr:colOff>
      <xdr:row>0</xdr:row>
      <xdr:rowOff>96058</xdr:rowOff>
    </xdr:from>
    <xdr:ext cx="739713" cy="845237"/>
    <xdr:pic>
      <xdr:nvPicPr>
        <xdr:cNvPr id="4" name="Imagen 3" descr="C:\Users\dtic-ftobar\Downloads\log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96" y="36805408"/>
          <a:ext cx="739713" cy="84523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10" zoomScaleNormal="100" workbookViewId="0">
      <selection activeCell="J14" sqref="J14"/>
    </sheetView>
  </sheetViews>
  <sheetFormatPr baseColWidth="10" defaultRowHeight="15" x14ac:dyDescent="0.25"/>
  <cols>
    <col min="2" max="2" width="13.42578125" customWidth="1"/>
    <col min="3" max="3" width="37.42578125" customWidth="1"/>
    <col min="7" max="7" width="13" customWidth="1"/>
    <col min="9" max="9" width="14.28515625" customWidth="1"/>
  </cols>
  <sheetData>
    <row r="1" spans="1:9" ht="18.75" customHeigh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6"/>
    </row>
    <row r="2" spans="1:9" ht="18.75" customHeight="1" x14ac:dyDescent="0.3">
      <c r="A2" s="35" t="s">
        <v>1</v>
      </c>
      <c r="B2" s="36"/>
      <c r="C2" s="36"/>
      <c r="D2" s="36"/>
      <c r="E2" s="36"/>
      <c r="F2" s="36"/>
      <c r="G2" s="36"/>
      <c r="H2" s="36"/>
      <c r="I2" s="37"/>
    </row>
    <row r="3" spans="1:9" ht="18.75" customHeight="1" x14ac:dyDescent="0.3">
      <c r="A3" s="35" t="s">
        <v>2</v>
      </c>
      <c r="B3" s="36"/>
      <c r="C3" s="36"/>
      <c r="D3" s="36"/>
      <c r="E3" s="36"/>
      <c r="F3" s="36"/>
      <c r="G3" s="36"/>
      <c r="H3" s="36"/>
      <c r="I3" s="37"/>
    </row>
    <row r="4" spans="1:9" ht="18.75" customHeight="1" x14ac:dyDescent="0.3">
      <c r="A4" s="35" t="s">
        <v>3</v>
      </c>
      <c r="B4" s="36"/>
      <c r="C4" s="36"/>
      <c r="D4" s="36"/>
      <c r="E4" s="36"/>
      <c r="F4" s="36"/>
      <c r="G4" s="36"/>
      <c r="H4" s="36"/>
      <c r="I4" s="37"/>
    </row>
    <row r="5" spans="1:9" ht="18.75" customHeight="1" thickBot="1" x14ac:dyDescent="0.3">
      <c r="A5" s="32" t="s">
        <v>4</v>
      </c>
      <c r="B5" s="33"/>
      <c r="C5" s="33"/>
      <c r="D5" s="33"/>
      <c r="E5" s="33"/>
      <c r="F5" s="33"/>
      <c r="G5" s="33"/>
      <c r="H5" s="33"/>
      <c r="I5" s="34"/>
    </row>
    <row r="6" spans="1:9" ht="15.75" customHeight="1" thickBot="1" x14ac:dyDescent="0.3">
      <c r="A6" s="12" t="s">
        <v>5</v>
      </c>
      <c r="B6" s="27" t="s">
        <v>18</v>
      </c>
      <c r="C6" s="27"/>
      <c r="D6" s="27"/>
      <c r="E6" s="27"/>
      <c r="F6" s="27"/>
      <c r="G6" s="27"/>
      <c r="H6" s="27"/>
      <c r="I6" s="28"/>
    </row>
    <row r="7" spans="1:9" ht="30.75" thickBot="1" x14ac:dyDescent="0.3">
      <c r="A7" s="12" t="s">
        <v>6</v>
      </c>
      <c r="B7" s="13"/>
      <c r="C7" s="13" t="s">
        <v>19</v>
      </c>
      <c r="D7" s="13"/>
      <c r="E7" s="13"/>
      <c r="F7" s="13"/>
      <c r="G7" s="13"/>
      <c r="H7" s="13"/>
      <c r="I7" s="14"/>
    </row>
    <row r="8" spans="1:9" ht="18.75" customHeight="1" thickBot="1" x14ac:dyDescent="0.3">
      <c r="A8" s="29" t="s">
        <v>16</v>
      </c>
      <c r="B8" s="30"/>
      <c r="C8" s="30"/>
      <c r="D8" s="30"/>
      <c r="E8" s="30"/>
      <c r="F8" s="30"/>
      <c r="G8" s="30"/>
      <c r="H8" s="30"/>
      <c r="I8" s="31"/>
    </row>
    <row r="9" spans="1:9" s="11" customFormat="1" ht="18" customHeight="1" x14ac:dyDescent="0.2">
      <c r="A9" s="1" t="s">
        <v>7</v>
      </c>
      <c r="B9" s="1" t="s">
        <v>20</v>
      </c>
      <c r="C9" s="2" t="s">
        <v>8</v>
      </c>
      <c r="D9" s="3" t="s">
        <v>9</v>
      </c>
      <c r="E9" s="3" t="s">
        <v>10</v>
      </c>
      <c r="F9" s="3" t="s">
        <v>11</v>
      </c>
      <c r="G9" s="4" t="s">
        <v>12</v>
      </c>
      <c r="H9" s="4" t="s">
        <v>13</v>
      </c>
      <c r="I9" s="4" t="s">
        <v>14</v>
      </c>
    </row>
    <row r="10" spans="1:9" s="11" customFormat="1" ht="90" x14ac:dyDescent="0.2">
      <c r="A10" s="5">
        <v>530829</v>
      </c>
      <c r="B10" s="5" t="s">
        <v>21</v>
      </c>
      <c r="C10" s="15" t="s">
        <v>32</v>
      </c>
      <c r="D10" s="7" t="s">
        <v>22</v>
      </c>
      <c r="E10" s="7">
        <v>1</v>
      </c>
      <c r="F10" s="8">
        <v>1820</v>
      </c>
      <c r="G10" s="9">
        <f t="shared" ref="G10:G19" si="0">+E10*F10</f>
        <v>1820</v>
      </c>
      <c r="H10" s="9">
        <f t="shared" ref="H10:H19" si="1">+G10*0.12</f>
        <v>218.4</v>
      </c>
      <c r="I10" s="9">
        <f t="shared" ref="I10:I19" si="2">+G10+H10</f>
        <v>2038.4</v>
      </c>
    </row>
    <row r="11" spans="1:9" s="11" customFormat="1" x14ac:dyDescent="0.2">
      <c r="A11" s="5">
        <v>530829</v>
      </c>
      <c r="B11" s="5" t="s">
        <v>21</v>
      </c>
      <c r="C11" s="6" t="s">
        <v>23</v>
      </c>
      <c r="D11" s="7" t="s">
        <v>22</v>
      </c>
      <c r="E11" s="7">
        <v>1</v>
      </c>
      <c r="F11" s="8">
        <v>51.26</v>
      </c>
      <c r="G11" s="9">
        <f t="shared" si="0"/>
        <v>51.26</v>
      </c>
      <c r="H11" s="9">
        <f t="shared" si="1"/>
        <v>6.1511999999999993</v>
      </c>
      <c r="I11" s="9">
        <f t="shared" si="2"/>
        <v>57.411199999999994</v>
      </c>
    </row>
    <row r="12" spans="1:9" s="11" customFormat="1" x14ac:dyDescent="0.2">
      <c r="A12" s="5">
        <v>530829</v>
      </c>
      <c r="B12" s="5" t="s">
        <v>21</v>
      </c>
      <c r="C12" s="6" t="s">
        <v>24</v>
      </c>
      <c r="D12" s="7" t="s">
        <v>22</v>
      </c>
      <c r="E12" s="7">
        <v>1</v>
      </c>
      <c r="F12" s="8">
        <v>51.26</v>
      </c>
      <c r="G12" s="9">
        <f t="shared" si="0"/>
        <v>51.26</v>
      </c>
      <c r="H12" s="9">
        <f t="shared" si="1"/>
        <v>6.1511999999999993</v>
      </c>
      <c r="I12" s="9">
        <f t="shared" si="2"/>
        <v>57.411199999999994</v>
      </c>
    </row>
    <row r="13" spans="1:9" ht="18.75" customHeight="1" x14ac:dyDescent="0.25">
      <c r="A13" s="5">
        <v>530829</v>
      </c>
      <c r="B13" s="5" t="s">
        <v>21</v>
      </c>
      <c r="C13" s="6" t="s">
        <v>26</v>
      </c>
      <c r="D13" s="7" t="s">
        <v>22</v>
      </c>
      <c r="E13" s="7">
        <v>1</v>
      </c>
      <c r="F13" s="8">
        <v>380</v>
      </c>
      <c r="G13" s="9">
        <f t="shared" si="0"/>
        <v>380</v>
      </c>
      <c r="H13" s="9">
        <f t="shared" si="1"/>
        <v>45.6</v>
      </c>
      <c r="I13" s="9">
        <f t="shared" si="2"/>
        <v>425.6</v>
      </c>
    </row>
    <row r="14" spans="1:9" x14ac:dyDescent="0.25">
      <c r="A14" s="5">
        <v>530829</v>
      </c>
      <c r="B14" s="5" t="s">
        <v>21</v>
      </c>
      <c r="C14" s="6" t="s">
        <v>27</v>
      </c>
      <c r="D14" s="7" t="s">
        <v>22</v>
      </c>
      <c r="E14" s="7">
        <v>1</v>
      </c>
      <c r="F14" s="8">
        <v>150</v>
      </c>
      <c r="G14" s="9">
        <f t="shared" si="0"/>
        <v>150</v>
      </c>
      <c r="H14" s="9">
        <f t="shared" si="1"/>
        <v>18</v>
      </c>
      <c r="I14" s="9">
        <f t="shared" si="2"/>
        <v>168</v>
      </c>
    </row>
    <row r="15" spans="1:9" x14ac:dyDescent="0.25">
      <c r="A15" s="5">
        <v>530829</v>
      </c>
      <c r="B15" s="5" t="s">
        <v>21</v>
      </c>
      <c r="C15" s="6" t="s">
        <v>28</v>
      </c>
      <c r="D15" s="7" t="s">
        <v>22</v>
      </c>
      <c r="E15" s="7">
        <v>1</v>
      </c>
      <c r="F15" s="8">
        <v>68</v>
      </c>
      <c r="G15" s="9">
        <f t="shared" si="0"/>
        <v>68</v>
      </c>
      <c r="H15" s="9">
        <f t="shared" si="1"/>
        <v>8.16</v>
      </c>
      <c r="I15" s="9">
        <f t="shared" si="2"/>
        <v>76.16</v>
      </c>
    </row>
    <row r="16" spans="1:9" x14ac:dyDescent="0.25">
      <c r="A16" s="5">
        <v>530829</v>
      </c>
      <c r="B16" s="5" t="s">
        <v>21</v>
      </c>
      <c r="C16" s="6" t="s">
        <v>25</v>
      </c>
      <c r="D16" s="7" t="s">
        <v>22</v>
      </c>
      <c r="E16" s="7">
        <v>1</v>
      </c>
      <c r="F16" s="8">
        <v>40</v>
      </c>
      <c r="G16" s="9">
        <f t="shared" si="0"/>
        <v>40</v>
      </c>
      <c r="H16" s="9">
        <f t="shared" si="1"/>
        <v>4.8</v>
      </c>
      <c r="I16" s="9">
        <f t="shared" si="2"/>
        <v>44.8</v>
      </c>
    </row>
    <row r="17" spans="1:9" x14ac:dyDescent="0.25">
      <c r="A17" s="5">
        <v>530829</v>
      </c>
      <c r="B17" s="5" t="s">
        <v>21</v>
      </c>
      <c r="C17" s="6" t="s">
        <v>29</v>
      </c>
      <c r="D17" s="7" t="s">
        <v>22</v>
      </c>
      <c r="E17" s="7">
        <v>4</v>
      </c>
      <c r="F17" s="8">
        <v>5.25</v>
      </c>
      <c r="G17" s="9">
        <f t="shared" si="0"/>
        <v>21</v>
      </c>
      <c r="H17" s="9">
        <f t="shared" si="1"/>
        <v>2.52</v>
      </c>
      <c r="I17" s="9">
        <f t="shared" si="2"/>
        <v>23.52</v>
      </c>
    </row>
    <row r="18" spans="1:9" x14ac:dyDescent="0.25">
      <c r="A18" s="5">
        <v>530829</v>
      </c>
      <c r="B18" s="5" t="s">
        <v>21</v>
      </c>
      <c r="C18" s="6" t="s">
        <v>30</v>
      </c>
      <c r="D18" s="7" t="s">
        <v>22</v>
      </c>
      <c r="E18" s="7">
        <v>1</v>
      </c>
      <c r="F18" s="8">
        <v>15</v>
      </c>
      <c r="G18" s="9">
        <f t="shared" si="0"/>
        <v>15</v>
      </c>
      <c r="H18" s="9">
        <f t="shared" si="1"/>
        <v>1.7999999999999998</v>
      </c>
      <c r="I18" s="9">
        <f t="shared" si="2"/>
        <v>16.8</v>
      </c>
    </row>
    <row r="19" spans="1:9" x14ac:dyDescent="0.25">
      <c r="A19" s="5">
        <v>530829</v>
      </c>
      <c r="B19" s="5" t="s">
        <v>21</v>
      </c>
      <c r="C19" s="6" t="s">
        <v>31</v>
      </c>
      <c r="D19" s="7" t="s">
        <v>22</v>
      </c>
      <c r="E19" s="7">
        <v>2</v>
      </c>
      <c r="F19" s="8">
        <v>38</v>
      </c>
      <c r="G19" s="9">
        <f t="shared" si="0"/>
        <v>76</v>
      </c>
      <c r="H19" s="9">
        <f t="shared" si="1"/>
        <v>9.1199999999999992</v>
      </c>
      <c r="I19" s="9">
        <f t="shared" si="2"/>
        <v>85.12</v>
      </c>
    </row>
    <row r="20" spans="1:9" ht="16.5" thickBot="1" x14ac:dyDescent="0.3">
      <c r="A20" s="19" t="s">
        <v>17</v>
      </c>
      <c r="B20" s="20"/>
      <c r="C20" s="20"/>
      <c r="D20" s="20"/>
      <c r="E20" s="20"/>
      <c r="F20" s="21"/>
      <c r="G20" s="10">
        <f>SUM(G10:G19)</f>
        <v>2672.52</v>
      </c>
      <c r="H20" s="10">
        <f>SUM(H10:H19)</f>
        <v>320.70240000000001</v>
      </c>
      <c r="I20" s="10">
        <f>SUM(I10:I19)</f>
        <v>2993.2224000000001</v>
      </c>
    </row>
    <row r="21" spans="1:9" ht="21" thickBot="1" x14ac:dyDescent="0.3">
      <c r="A21" s="22" t="s">
        <v>15</v>
      </c>
      <c r="B21" s="23"/>
      <c r="C21" s="23"/>
      <c r="D21" s="23"/>
      <c r="E21" s="23"/>
      <c r="F21" s="23"/>
      <c r="G21" s="16">
        <f>+G20</f>
        <v>2672.52</v>
      </c>
      <c r="H21" s="17">
        <f t="shared" ref="H21:I21" si="3">+H20</f>
        <v>320.70240000000001</v>
      </c>
      <c r="I21" s="18">
        <f t="shared" si="3"/>
        <v>2993.2224000000001</v>
      </c>
    </row>
  </sheetData>
  <mergeCells count="9">
    <mergeCell ref="A20:F20"/>
    <mergeCell ref="A21:F21"/>
    <mergeCell ref="A1:I1"/>
    <mergeCell ref="B6:I6"/>
    <mergeCell ref="A8:I8"/>
    <mergeCell ref="A5:I5"/>
    <mergeCell ref="A2:I2"/>
    <mergeCell ref="A3:I3"/>
    <mergeCell ref="A4:I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CV SEMILLA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ALEXANDRA PULUPA CASTRO</dc:creator>
  <cp:lastModifiedBy>SORAYA ALVARADO</cp:lastModifiedBy>
  <dcterms:created xsi:type="dcterms:W3CDTF">2018-03-05T19:46:52Z</dcterms:created>
  <dcterms:modified xsi:type="dcterms:W3CDTF">2018-09-10T20:36:09Z</dcterms:modified>
</cp:coreProperties>
</file>